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\\msad-stockage.univ-pau.fr\composantes\servicescentraux\patrimoine\05 OPIM\182_1_IBEAS-IPREM 2\07_ASSURANCES\2_Travail\Alain\Annexes\1. Dossier tech\3. Assiette\"/>
    </mc:Choice>
  </mc:AlternateContent>
  <xr:revisionPtr revIDLastSave="0" documentId="13_ncr:1_{CE2EAD93-5875-490C-BA48-4487F05E98A4}" xr6:coauthVersionLast="47" xr6:coauthVersionMax="47" xr10:uidLastSave="{00000000-0000-0000-0000-000000000000}"/>
  <bookViews>
    <workbookView xWindow="-28920" yWindow="-120" windowWidth="29040" windowHeight="15840" activeTab="2" xr2:uid="{00000000-000D-0000-FFFF-FFFF00000000}"/>
  </bookViews>
  <sheets>
    <sheet name="ASSIETTTE TX" sheetId="1" r:id="rId1"/>
    <sheet name="ASSIETTE PI" sheetId="4" r:id="rId2"/>
    <sheet name="RECAPITULATIF" sheetId="3" r:id="rId3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O85" i="1" l="1"/>
  <c r="N86" i="1"/>
  <c r="N85" i="1"/>
  <c r="L85" i="1"/>
  <c r="N61" i="1"/>
  <c r="N60" i="1"/>
  <c r="N31" i="1"/>
  <c r="O30" i="1"/>
  <c r="N30" i="1"/>
  <c r="N10" i="1"/>
  <c r="O10" i="1"/>
  <c r="E11" i="1"/>
  <c r="E31" i="1"/>
  <c r="E38" i="1"/>
  <c r="E45" i="1"/>
  <c r="E50" i="1"/>
  <c r="E55" i="1"/>
  <c r="E61" i="1"/>
  <c r="E68" i="1"/>
  <c r="E74" i="1"/>
  <c r="E80" i="1"/>
  <c r="E86" i="1"/>
  <c r="E92" i="1"/>
  <c r="E98" i="1"/>
  <c r="E97" i="1"/>
  <c r="E100" i="1"/>
  <c r="N37" i="1"/>
  <c r="N67" i="1"/>
  <c r="N79" i="1"/>
  <c r="N97" i="1"/>
  <c r="N38" i="1"/>
  <c r="N68" i="1"/>
  <c r="N98" i="1"/>
  <c r="N100" i="1"/>
  <c r="Q100" i="1"/>
  <c r="D6" i="3"/>
  <c r="F79" i="1"/>
  <c r="F91" i="1"/>
  <c r="F85" i="1"/>
  <c r="F73" i="1"/>
  <c r="F67" i="1"/>
  <c r="F60" i="1"/>
  <c r="F54" i="1"/>
  <c r="F49" i="1"/>
  <c r="F44" i="1"/>
  <c r="F37" i="1"/>
  <c r="F30" i="1"/>
  <c r="F10" i="1"/>
  <c r="O37" i="1"/>
  <c r="N39" i="1"/>
  <c r="N40" i="1"/>
  <c r="N41" i="1"/>
  <c r="E20" i="4"/>
  <c r="E16" i="4"/>
  <c r="E8" i="4"/>
  <c r="E24" i="4"/>
  <c r="E27" i="4"/>
  <c r="D4" i="3"/>
  <c r="D8" i="3"/>
  <c r="D9" i="3"/>
  <c r="D10" i="3"/>
  <c r="E28" i="4"/>
  <c r="E29" i="4"/>
  <c r="N101" i="1"/>
  <c r="N102" i="1"/>
  <c r="O91" i="1"/>
  <c r="Q10" i="1"/>
  <c r="Q85" i="1"/>
  <c r="O79" i="1"/>
  <c r="Q91" i="1"/>
  <c r="O67" i="1"/>
  <c r="O54" i="1"/>
  <c r="Q54" i="1"/>
  <c r="O73" i="1"/>
  <c r="Q73" i="1"/>
  <c r="Q67" i="1"/>
  <c r="O60" i="1"/>
  <c r="O49" i="1"/>
  <c r="Q49" i="1"/>
  <c r="O44" i="1"/>
  <c r="Q44" i="1"/>
  <c r="Q37" i="1"/>
  <c r="Q30" i="1"/>
  <c r="Q60" i="1"/>
  <c r="Q79" i="1"/>
  <c r="E101" i="1"/>
  <c r="Q101" i="1"/>
  <c r="Q102" i="1"/>
  <c r="E102" i="1"/>
</calcChain>
</file>

<file path=xl/sharedStrings.xml><?xml version="1.0" encoding="utf-8"?>
<sst xmlns="http://schemas.openxmlformats.org/spreadsheetml/2006/main" count="138" uniqueCount="83">
  <si>
    <t>Lot</t>
  </si>
  <si>
    <t xml:space="preserve">Désignation </t>
  </si>
  <si>
    <t>BASE</t>
  </si>
  <si>
    <t>Estimation
 € HT</t>
  </si>
  <si>
    <t>Assiette Assurance Dommages-Ouvrage € HT (montant du lot moins déduction)</t>
  </si>
  <si>
    <t>TOTAL PSE € HT</t>
  </si>
  <si>
    <t>TOTAL BASE ET PRESTATIONS
SUPPLMENTAIRES EVENTUELLES RETENUES</t>
  </si>
  <si>
    <t>ASSIETTE ASSURANCE DOMMAGEOUVRAGE
€ HT
(Montant du lot moins déduction)</t>
  </si>
  <si>
    <t>ASSIETTE
ASSURANCE
DOMMAGE OUVRAGE
€ HT
(Montant du lot
moins déduction)</t>
  </si>
  <si>
    <t>PRESTATIONS SUPPLEMENTAIRES EVENTUELLES RETENUES</t>
  </si>
  <si>
    <t>Montant total estimatif du lot hors déduction ci-dessous</t>
  </si>
  <si>
    <t>Montant total déduction prestations n'entrant pas dans l'assurance Dommages-Ouvrage</t>
  </si>
  <si>
    <t>Catégorie installation de chantier</t>
  </si>
  <si>
    <t>Montant estimatif par lot hors prise en compte prestation supplémentaire éventuelle (PSE)
Déduction estimative par lot pour prestations n'entrant pas dans l'assurance Dommage-Ouvrage hors
prise en compte prestation supplémentaire éventuelle (PSE):
- catégorie installation de chantier
- catégorie travaux de désamiantage
- catégorie travaux de démolition
- catégorie espaces verts
- catégorie mobiliers
- catégorie signalétique autres que sécurité
- catégorie équipement ayant pour fonction exclusive de permettre l'exercice d'un activité professionnelle</t>
  </si>
  <si>
    <t>Catégorie signalétique autres que sécurité</t>
  </si>
  <si>
    <t>TOTAL DEDUCTION € HT</t>
  </si>
  <si>
    <t>TOTAL ESTIMATIF HORS DEDUCTION € HT</t>
  </si>
  <si>
    <t>TVA 20 %</t>
  </si>
  <si>
    <t>ASSIETTE ASSURANCE DOMMAGE-OUVRAGE TRAVAUX € TTC</t>
  </si>
  <si>
    <t>ASSIETTE ASSURANCE DOMMAGE OUVRAGE TRAVAUX € HT</t>
  </si>
  <si>
    <t>Montant total déduction prestations n'entrant pas dans l'assurance Dommage-Ouvrage</t>
  </si>
  <si>
    <t>Catégorie installation de chantier:</t>
  </si>
  <si>
    <t>Catégorie travaux de démolition:</t>
  </si>
  <si>
    <t>Catégorie espaces verts:</t>
  </si>
  <si>
    <t>Catégorie mobiliers</t>
  </si>
  <si>
    <t>Catégorie d'équipement ayant pour fonction exclusive de permettre l'exercice d'une activité professionnelle</t>
  </si>
  <si>
    <t>Prestations</t>
  </si>
  <si>
    <t>Montant € HT</t>
  </si>
  <si>
    <t>Bureau de contrôle</t>
  </si>
  <si>
    <t>Coordination sécurité protection santé</t>
  </si>
  <si>
    <t>ASSIETTE ASSURANCE DOMMAGE-OUVRAGE HONORAIRES TECHNIQUES € HT</t>
  </si>
  <si>
    <t>TVA 20%</t>
  </si>
  <si>
    <t>ASSIETTE ASSURANCE DOMMAGE-OUVRAGE HONORAIRES TECHNIQUES € TTC</t>
  </si>
  <si>
    <t xml:space="preserve">Maîtrise d'Œuvre
</t>
  </si>
  <si>
    <t>ASSIETTE ASSURANCE DOMMAGE-OUVRAGE TRAVAUX € HT</t>
  </si>
  <si>
    <t>TOTAL € HT</t>
  </si>
  <si>
    <t>TOTAL € TTC</t>
  </si>
  <si>
    <t>Catérogie désamiantage</t>
  </si>
  <si>
    <t>MCEM n°1</t>
  </si>
  <si>
    <t>MCEM n°2</t>
  </si>
  <si>
    <t>MCEM n°4</t>
  </si>
  <si>
    <t>Base Garantie Dommage Ouvrage</t>
  </si>
  <si>
    <t>Garantie complémentaire "dommages immatériels consécutifs"</t>
  </si>
  <si>
    <t>Garantie complémentaire "dommages aux existants techniquement divisibles"</t>
  </si>
  <si>
    <t>AMENAGEMENT R+2 IPREM 2 - TABLEAU DETAILLE DU CALCUL DE L'ASSIETTE PROVISIONNELLE RELATIVE AUX TRAVAUX</t>
  </si>
  <si>
    <t>AMENAGEMENT R+2 IPREM 2- TABLEAU DETAILLE DU CALCUL DE L'ASSIETTE PROVISIONNELLE RELATIVE AUX HONORAIRES TECHNIQUES</t>
  </si>
  <si>
    <t>AMENAGEMENT R+2 IPREM 2- TABLEAU RECAPTULATIF DETAILLE DU CALCUL DE L'ASSIETTE PROVISIONNELLE</t>
  </si>
  <si>
    <t>Garantie à faire chiffrer Pour  L'AMENAGEMENT R+2 IPREM 2</t>
  </si>
  <si>
    <t>Tableau édité le :16/09/2025</t>
  </si>
  <si>
    <t>Tableau édité le 16/09/2025</t>
  </si>
  <si>
    <t xml:space="preserve">Démolitions  Gros œuvre  </t>
  </si>
  <si>
    <t>Menuiseries Interieures</t>
  </si>
  <si>
    <t>Platrerie</t>
  </si>
  <si>
    <t>Faux-Plafonds</t>
  </si>
  <si>
    <t>Revetement de Sol</t>
  </si>
  <si>
    <t>Peinture et Nettoyage</t>
  </si>
  <si>
    <t>CVCPS</t>
  </si>
  <si>
    <t>Electricité</t>
  </si>
  <si>
    <t>Cloisonnement et Plafond Laboratoire</t>
  </si>
  <si>
    <t>Chambre Froide</t>
  </si>
  <si>
    <t>Mobilier de Laboratoire</t>
  </si>
  <si>
    <t>Gaz Spéciaux</t>
  </si>
  <si>
    <t>Intégralité du lot</t>
  </si>
  <si>
    <t>Pas de poste spécifique</t>
  </si>
  <si>
    <t>BASE (Valeur PRO)</t>
  </si>
  <si>
    <t>Montant PRO € HT</t>
  </si>
  <si>
    <t>PSE N°1 (Lot 07)</t>
  </si>
  <si>
    <t>PSE N°2 (Lot n°11)</t>
  </si>
  <si>
    <t>PSE N°3 (Lot 11)</t>
  </si>
  <si>
    <t>PSE N°4 (Lot 02)</t>
  </si>
  <si>
    <t>PSE N°5 (Lot 11)</t>
  </si>
  <si>
    <t>PSE N°6 (Lot 11)</t>
  </si>
  <si>
    <t xml:space="preserve">Extracteurs laboratoires </t>
  </si>
  <si>
    <t xml:space="preserve">Armoires de rangement et colonnes de rangement </t>
  </si>
  <si>
    <t xml:space="preserve">Meubles sous paillasses de largeur 60 cm et 90 cm </t>
  </si>
  <si>
    <t xml:space="preserve">Rayonnage des locaux de stockage (29,10 ml) </t>
  </si>
  <si>
    <t xml:space="preserve">Mise en place d’un niveau d’étagère supplémentaire sur la fontaine positionnée sur les îlots de paillasses </t>
  </si>
  <si>
    <t xml:space="preserve">Mise en place d’armoires vitrées en complément de l’étagère simple formant la fontaine sur les îlots de paillasses </t>
  </si>
  <si>
    <t>Marché de base APAVE</t>
  </si>
  <si>
    <t xml:space="preserve">MCEM </t>
  </si>
  <si>
    <t xml:space="preserve">Marché de base société CALESTREME </t>
  </si>
  <si>
    <t xml:space="preserve">Marché de base TAM ARCHITECTURE </t>
  </si>
  <si>
    <t xml:space="preserve">MCEM n°3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</si>
</sst>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164" formatCode="#,##0.00\ &quot;€&quot;"/>
    <numFmt numFmtId="165" formatCode="#,##0\ &quot;€&quot;"/>
    <numFmt numFmtId="166" formatCode="_-* #,##0.00\ [$€-40C]_-;\-* #,##0.00\ [$€-40C]_-;_-* &quot;-&quot;??\ [$€-40C]_-;_-@_-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20"/>
      <color theme="0"/>
      <name val="Calibri"/>
      <family val="2"/>
      <scheme val="minor"/>
    </font>
    <font>
      <b/>
      <sz val="18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u/>
      <sz val="16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/>
        <bgColor indexed="64"/>
      </patternFill>
    </fill>
  </fills>
  <borders count="7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dotted">
        <color indexed="64"/>
      </right>
      <top style="medium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 style="medium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dotted">
        <color auto="1"/>
      </left>
      <right style="medium">
        <color auto="1"/>
      </right>
      <top style="medium">
        <color auto="1"/>
      </top>
      <bottom style="dotted">
        <color auto="1"/>
      </bottom>
      <diagonal/>
    </border>
    <border>
      <left/>
      <right style="dotted">
        <color auto="1"/>
      </right>
      <top style="medium">
        <color auto="1"/>
      </top>
      <bottom style="dotted">
        <color auto="1"/>
      </bottom>
      <diagonal/>
    </border>
    <border>
      <left style="dotted">
        <color auto="1"/>
      </left>
      <right style="dotted">
        <color auto="1"/>
      </right>
      <top style="medium">
        <color auto="1"/>
      </top>
      <bottom style="dotted">
        <color auto="1"/>
      </bottom>
      <diagonal/>
    </border>
    <border>
      <left style="dotted">
        <color auto="1"/>
      </left>
      <right style="medium">
        <color auto="1"/>
      </right>
      <top style="dotted">
        <color auto="1"/>
      </top>
      <bottom style="medium">
        <color auto="1"/>
      </bottom>
      <diagonal/>
    </border>
    <border>
      <left/>
      <right style="dotted">
        <color indexed="64"/>
      </right>
      <top style="dotted">
        <color indexed="64"/>
      </top>
      <bottom style="medium">
        <color indexed="64"/>
      </bottom>
      <diagonal/>
    </border>
    <border>
      <left style="dotted">
        <color auto="1"/>
      </left>
      <right style="dotted">
        <color auto="1"/>
      </right>
      <top style="dotted">
        <color auto="1"/>
      </top>
      <bottom style="medium">
        <color auto="1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23">
    <xf numFmtId="0" fontId="0" fillId="0" borderId="0" xfId="0"/>
    <xf numFmtId="0" fontId="0" fillId="0" borderId="0" xfId="0"/>
    <xf numFmtId="164" fontId="0" fillId="0" borderId="0" xfId="0" applyNumberFormat="1" applyAlignment="1">
      <alignment horizontal="center" vertical="center"/>
    </xf>
    <xf numFmtId="0" fontId="0" fillId="0" borderId="0" xfId="0" applyFill="1" applyAlignment="1">
      <alignment horizontal="center" vertical="center"/>
    </xf>
    <xf numFmtId="164" fontId="0" fillId="0" borderId="0" xfId="0" applyNumberFormat="1" applyBorder="1" applyAlignment="1">
      <alignment horizontal="center" vertical="center"/>
    </xf>
    <xf numFmtId="164" fontId="0" fillId="0" borderId="0" xfId="0" applyNumberFormat="1" applyBorder="1" applyAlignment="1">
      <alignment vertical="center"/>
    </xf>
    <xf numFmtId="0" fontId="0" fillId="0" borderId="0" xfId="0" applyFill="1" applyBorder="1" applyAlignment="1">
      <alignment horizontal="center" vertical="center"/>
    </xf>
    <xf numFmtId="0" fontId="0" fillId="0" borderId="9" xfId="0" applyBorder="1" applyAlignment="1">
      <alignment horizontal="center" vertical="center" wrapText="1"/>
    </xf>
    <xf numFmtId="164" fontId="0" fillId="0" borderId="11" xfId="0" applyNumberFormat="1" applyFill="1" applyBorder="1" applyAlignment="1">
      <alignment horizontal="center" vertical="center"/>
    </xf>
    <xf numFmtId="164" fontId="0" fillId="0" borderId="9" xfId="0" applyNumberFormat="1" applyFill="1" applyBorder="1" applyAlignment="1">
      <alignment horizontal="center" vertical="center"/>
    </xf>
    <xf numFmtId="0" fontId="0" fillId="0" borderId="0" xfId="0" applyBorder="1" applyAlignment="1">
      <alignment horizontal="center" vertical="center" wrapText="1"/>
    </xf>
    <xf numFmtId="164" fontId="0" fillId="0" borderId="0" xfId="0" applyNumberForma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9" fontId="0" fillId="0" borderId="0" xfId="0" applyNumberFormat="1" applyFont="1" applyFill="1" applyBorder="1" applyAlignment="1">
      <alignment vertical="center"/>
    </xf>
    <xf numFmtId="9" fontId="0" fillId="0" borderId="0" xfId="0" applyNumberFormat="1" applyFont="1" applyBorder="1" applyAlignment="1">
      <alignment vertical="center"/>
    </xf>
    <xf numFmtId="9" fontId="0" fillId="0" borderId="0" xfId="0" applyNumberFormat="1" applyFont="1" applyFill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9" fontId="0" fillId="0" borderId="0" xfId="0" applyNumberFormat="1" applyFont="1" applyBorder="1" applyAlignment="1">
      <alignment horizontal="center" vertical="center"/>
    </xf>
    <xf numFmtId="165" fontId="0" fillId="0" borderId="0" xfId="0" applyNumberFormat="1" applyFont="1" applyBorder="1" applyAlignment="1">
      <alignment horizontal="center" vertical="center"/>
    </xf>
    <xf numFmtId="164" fontId="0" fillId="0" borderId="0" xfId="0" applyNumberFormat="1" applyFont="1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164" fontId="2" fillId="0" borderId="0" xfId="0" applyNumberFormat="1" applyFont="1" applyBorder="1" applyAlignment="1">
      <alignment vertical="center"/>
    </xf>
    <xf numFmtId="164" fontId="0" fillId="0" borderId="0" xfId="0" applyNumberFormat="1" applyFill="1" applyAlignment="1">
      <alignment horizontal="center" vertical="center"/>
    </xf>
    <xf numFmtId="14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7" xfId="0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164" fontId="0" fillId="0" borderId="0" xfId="0" applyNumberFormat="1" applyFill="1" applyBorder="1" applyAlignment="1">
      <alignment horizontal="center" vertical="center"/>
    </xf>
    <xf numFmtId="0" fontId="0" fillId="0" borderId="0" xfId="0"/>
    <xf numFmtId="0" fontId="0" fillId="0" borderId="0" xfId="0" applyAlignment="1"/>
    <xf numFmtId="0" fontId="0" fillId="0" borderId="9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33" xfId="0" applyBorder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0" fillId="0" borderId="0" xfId="0" applyFill="1" applyBorder="1" applyAlignment="1">
      <alignment horizontal="center" vertical="center" wrapText="1"/>
    </xf>
    <xf numFmtId="0" fontId="0" fillId="0" borderId="0" xfId="0" applyFill="1" applyBorder="1" applyAlignment="1">
      <alignment horizontal="left" vertical="center"/>
    </xf>
    <xf numFmtId="164" fontId="0" fillId="0" borderId="43" xfId="0" applyNumberFormat="1" applyFill="1" applyBorder="1" applyAlignment="1">
      <alignment horizontal="center" vertical="center"/>
    </xf>
    <xf numFmtId="164" fontId="0" fillId="0" borderId="43" xfId="0" applyNumberFormat="1" applyBorder="1" applyAlignment="1">
      <alignment horizontal="center" vertical="center"/>
    </xf>
    <xf numFmtId="164" fontId="0" fillId="0" borderId="44" xfId="0" applyNumberFormat="1" applyBorder="1" applyAlignment="1">
      <alignment horizontal="center" vertical="center"/>
    </xf>
    <xf numFmtId="164" fontId="0" fillId="0" borderId="39" xfId="0" applyNumberFormat="1" applyFill="1" applyBorder="1" applyAlignment="1">
      <alignment horizontal="center" vertical="center"/>
    </xf>
    <xf numFmtId="164" fontId="0" fillId="0" borderId="38" xfId="0" applyNumberFormat="1" applyFill="1" applyBorder="1" applyAlignment="1">
      <alignment horizontal="center" vertical="center"/>
    </xf>
    <xf numFmtId="164" fontId="0" fillId="0" borderId="45" xfId="0" applyNumberFormat="1" applyFill="1" applyBorder="1" applyAlignment="1">
      <alignment horizontal="center" vertical="center"/>
    </xf>
    <xf numFmtId="164" fontId="0" fillId="0" borderId="47" xfId="0" applyNumberFormat="1" applyFill="1" applyBorder="1" applyAlignment="1">
      <alignment horizontal="center" vertical="center"/>
    </xf>
    <xf numFmtId="164" fontId="0" fillId="0" borderId="4" xfId="0" applyNumberFormat="1" applyFill="1" applyBorder="1" applyAlignment="1">
      <alignment horizontal="center" vertical="center"/>
    </xf>
    <xf numFmtId="164" fontId="0" fillId="0" borderId="48" xfId="0" applyNumberFormat="1" applyFill="1" applyBorder="1" applyAlignment="1">
      <alignment horizontal="center" vertical="center"/>
    </xf>
    <xf numFmtId="164" fontId="0" fillId="0" borderId="46" xfId="0" applyNumberFormat="1" applyFill="1" applyBorder="1" applyAlignment="1">
      <alignment horizontal="center" vertical="center"/>
    </xf>
    <xf numFmtId="164" fontId="0" fillId="0" borderId="47" xfId="0" applyNumberFormat="1" applyFill="1" applyBorder="1" applyAlignment="1">
      <alignment horizontal="center" vertical="center"/>
    </xf>
    <xf numFmtId="164" fontId="0" fillId="0" borderId="50" xfId="0" applyNumberFormat="1" applyFill="1" applyBorder="1" applyAlignment="1">
      <alignment horizontal="center" vertical="center"/>
    </xf>
    <xf numFmtId="0" fontId="3" fillId="0" borderId="0" xfId="0" applyFont="1"/>
    <xf numFmtId="164" fontId="0" fillId="0" borderId="53" xfId="0" applyNumberFormat="1" applyBorder="1" applyAlignment="1">
      <alignment horizontal="center" vertical="center"/>
    </xf>
    <xf numFmtId="164" fontId="6" fillId="0" borderId="43" xfId="0" applyNumberFormat="1" applyFont="1" applyBorder="1" applyAlignment="1">
      <alignment horizontal="center" vertical="center"/>
    </xf>
    <xf numFmtId="164" fontId="6" fillId="0" borderId="53" xfId="0" applyNumberFormat="1" applyFont="1" applyBorder="1" applyAlignment="1">
      <alignment horizontal="center" vertical="center"/>
    </xf>
    <xf numFmtId="164" fontId="7" fillId="2" borderId="44" xfId="0" applyNumberFormat="1" applyFont="1" applyFill="1" applyBorder="1" applyAlignment="1">
      <alignment horizontal="center" vertical="center"/>
    </xf>
    <xf numFmtId="0" fontId="0" fillId="0" borderId="34" xfId="0" applyBorder="1" applyAlignment="1">
      <alignment horizontal="center" vertical="center" wrapText="1"/>
    </xf>
    <xf numFmtId="0" fontId="0" fillId="0" borderId="0" xfId="0" applyBorder="1" applyAlignment="1">
      <alignment vertical="center"/>
    </xf>
    <xf numFmtId="0" fontId="0" fillId="0" borderId="0" xfId="0" applyBorder="1" applyAlignment="1">
      <alignment vertical="center" wrapText="1"/>
    </xf>
    <xf numFmtId="0" fontId="0" fillId="0" borderId="29" xfId="0" applyBorder="1" applyAlignment="1">
      <alignment horizontal="left" vertical="center"/>
    </xf>
    <xf numFmtId="164" fontId="4" fillId="0" borderId="43" xfId="0" applyNumberFormat="1" applyFont="1" applyFill="1" applyBorder="1" applyAlignment="1">
      <alignment horizontal="center" vertical="center"/>
    </xf>
    <xf numFmtId="164" fontId="0" fillId="0" borderId="46" xfId="0" applyNumberFormat="1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164" fontId="6" fillId="0" borderId="0" xfId="0" applyNumberFormat="1" applyFont="1" applyFill="1" applyBorder="1" applyAlignment="1">
      <alignment horizontal="center" vertical="center"/>
    </xf>
    <xf numFmtId="0" fontId="0" fillId="0" borderId="0" xfId="0" applyBorder="1" applyAlignment="1">
      <alignment horizontal="left" vertical="center" wrapText="1"/>
    </xf>
    <xf numFmtId="164" fontId="0" fillId="0" borderId="40" xfId="0" applyNumberFormat="1" applyFill="1" applyBorder="1" applyAlignment="1">
      <alignment horizontal="center" vertical="center"/>
    </xf>
    <xf numFmtId="164" fontId="0" fillId="0" borderId="6" xfId="0" applyNumberFormat="1" applyFill="1" applyBorder="1" applyAlignment="1">
      <alignment horizontal="center" vertical="center"/>
    </xf>
    <xf numFmtId="166" fontId="0" fillId="0" borderId="0" xfId="0" applyNumberFormat="1" applyFill="1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/>
    </xf>
    <xf numFmtId="0" fontId="0" fillId="3" borderId="0" xfId="0" applyFill="1" applyBorder="1" applyAlignment="1">
      <alignment horizontal="left" vertical="center"/>
    </xf>
    <xf numFmtId="0" fontId="10" fillId="0" borderId="0" xfId="0" applyFont="1" applyFill="1" applyAlignment="1">
      <alignment vertical="center"/>
    </xf>
    <xf numFmtId="0" fontId="3" fillId="0" borderId="0" xfId="0" applyFont="1" applyFill="1" applyAlignment="1">
      <alignment horizontal="left" vertical="center"/>
    </xf>
    <xf numFmtId="0" fontId="6" fillId="0" borderId="0" xfId="0" applyFont="1" applyFill="1" applyAlignment="1">
      <alignment vertical="center"/>
    </xf>
    <xf numFmtId="0" fontId="6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0" fillId="0" borderId="0" xfId="0" applyFont="1" applyFill="1" applyAlignment="1">
      <alignment horizontal="center" vertical="center"/>
    </xf>
    <xf numFmtId="0" fontId="0" fillId="0" borderId="0" xfId="0" applyFont="1" applyFill="1" applyAlignment="1">
      <alignment horizontal="center" vertical="center" wrapText="1"/>
    </xf>
    <xf numFmtId="0" fontId="0" fillId="0" borderId="0" xfId="0" applyFont="1" applyFill="1" applyBorder="1" applyAlignment="1">
      <alignment horizontal="center" vertical="center"/>
    </xf>
    <xf numFmtId="0" fontId="0" fillId="0" borderId="0" xfId="0" applyFont="1" applyFill="1" applyBorder="1" applyAlignment="1">
      <alignment horizontal="center" vertical="center" wrapText="1"/>
    </xf>
    <xf numFmtId="164" fontId="11" fillId="0" borderId="58" xfId="0" applyNumberFormat="1" applyFont="1" applyFill="1" applyBorder="1" applyAlignment="1">
      <alignment vertical="center" wrapText="1"/>
    </xf>
    <xf numFmtId="164" fontId="11" fillId="0" borderId="0" xfId="0" applyNumberFormat="1" applyFont="1" applyBorder="1" applyAlignment="1">
      <alignment horizontal="center" vertical="center"/>
    </xf>
    <xf numFmtId="164" fontId="11" fillId="0" borderId="60" xfId="0" applyNumberFormat="1" applyFont="1" applyFill="1" applyBorder="1" applyAlignment="1">
      <alignment vertical="center" wrapText="1"/>
    </xf>
    <xf numFmtId="164" fontId="11" fillId="0" borderId="61" xfId="0" applyNumberFormat="1" applyFont="1" applyBorder="1" applyAlignment="1">
      <alignment horizontal="left" vertical="center" wrapText="1"/>
    </xf>
    <xf numFmtId="164" fontId="11" fillId="0" borderId="0" xfId="0" applyNumberFormat="1" applyFont="1" applyFill="1" applyBorder="1" applyAlignment="1">
      <alignment horizontal="center" vertical="center"/>
    </xf>
    <xf numFmtId="164" fontId="11" fillId="0" borderId="63" xfId="0" applyNumberFormat="1" applyFont="1" applyFill="1" applyBorder="1" applyAlignment="1">
      <alignment horizontal="left" vertical="center" wrapText="1"/>
    </xf>
    <xf numFmtId="0" fontId="0" fillId="0" borderId="0" xfId="0" applyBorder="1"/>
    <xf numFmtId="164" fontId="11" fillId="0" borderId="62" xfId="0" applyNumberFormat="1" applyFont="1" applyFill="1" applyBorder="1" applyAlignment="1">
      <alignment vertical="center" wrapText="1"/>
    </xf>
    <xf numFmtId="164" fontId="11" fillId="0" borderId="63" xfId="0" applyNumberFormat="1" applyFont="1" applyBorder="1" applyAlignment="1">
      <alignment horizontal="left" vertical="center" wrapText="1"/>
    </xf>
    <xf numFmtId="0" fontId="11" fillId="0" borderId="65" xfId="0" applyFont="1" applyBorder="1"/>
    <xf numFmtId="0" fontId="11" fillId="0" borderId="68" xfId="0" applyFont="1" applyBorder="1"/>
    <xf numFmtId="164" fontId="11" fillId="0" borderId="69" xfId="0" applyNumberFormat="1" applyFont="1" applyFill="1" applyBorder="1" applyAlignment="1">
      <alignment horizontal="left" vertical="center" wrapText="1"/>
    </xf>
    <xf numFmtId="164" fontId="0" fillId="0" borderId="43" xfId="0" applyNumberFormat="1" applyBorder="1" applyAlignment="1">
      <alignment vertical="center"/>
    </xf>
    <xf numFmtId="0" fontId="0" fillId="0" borderId="0" xfId="0" applyAlignment="1">
      <alignment horizontal="right"/>
    </xf>
    <xf numFmtId="0" fontId="0" fillId="0" borderId="0" xfId="0" applyAlignment="1">
      <alignment horizontal="right" vertical="center" wrapText="1"/>
    </xf>
    <xf numFmtId="164" fontId="0" fillId="0" borderId="53" xfId="0" applyNumberFormat="1" applyBorder="1" applyAlignment="1">
      <alignment vertical="center"/>
    </xf>
    <xf numFmtId="164" fontId="9" fillId="2" borderId="44" xfId="0" applyNumberFormat="1" applyFont="1" applyFill="1" applyBorder="1" applyAlignment="1">
      <alignment vertical="center"/>
    </xf>
    <xf numFmtId="164" fontId="5" fillId="0" borderId="0" xfId="0" applyNumberFormat="1" applyFont="1" applyFill="1" applyAlignment="1">
      <alignment horizontal="center" vertical="center"/>
    </xf>
    <xf numFmtId="164" fontId="6" fillId="0" borderId="0" xfId="0" applyNumberFormat="1" applyFont="1" applyFill="1" applyAlignment="1">
      <alignment horizontal="center" vertical="center"/>
    </xf>
    <xf numFmtId="164" fontId="6" fillId="0" borderId="0" xfId="0" applyNumberFormat="1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6" fillId="0" borderId="0" xfId="0" applyFont="1" applyAlignment="1">
      <alignment horizontal="right"/>
    </xf>
    <xf numFmtId="164" fontId="0" fillId="0" borderId="0" xfId="0" applyNumberFormat="1"/>
    <xf numFmtId="164" fontId="0" fillId="0" borderId="18" xfId="0" applyNumberFormat="1" applyFill="1" applyBorder="1" applyAlignment="1">
      <alignment horizontal="center" vertical="center"/>
    </xf>
    <xf numFmtId="0" fontId="0" fillId="0" borderId="21" xfId="0" applyBorder="1" applyAlignment="1">
      <alignment horizontal="left" vertical="center"/>
    </xf>
    <xf numFmtId="164" fontId="0" fillId="0" borderId="46" xfId="0" applyNumberFormat="1" applyFill="1" applyBorder="1" applyAlignment="1">
      <alignment horizontal="center" vertical="center"/>
    </xf>
    <xf numFmtId="164" fontId="0" fillId="0" borderId="47" xfId="0" applyNumberFormat="1" applyFill="1" applyBorder="1" applyAlignment="1">
      <alignment horizontal="center" vertical="center"/>
    </xf>
    <xf numFmtId="0" fontId="0" fillId="0" borderId="57" xfId="0" applyBorder="1" applyAlignment="1">
      <alignment horizontal="left" vertical="center"/>
    </xf>
    <xf numFmtId="0" fontId="0" fillId="0" borderId="56" xfId="0" applyBorder="1" applyAlignment="1">
      <alignment horizontal="left" vertical="center"/>
    </xf>
    <xf numFmtId="0" fontId="0" fillId="0" borderId="70" xfId="0" applyBorder="1" applyAlignment="1">
      <alignment horizontal="center" vertical="center"/>
    </xf>
    <xf numFmtId="0" fontId="0" fillId="0" borderId="71" xfId="0" applyBorder="1" applyAlignment="1">
      <alignment horizontal="center" vertical="center"/>
    </xf>
    <xf numFmtId="164" fontId="0" fillId="0" borderId="44" xfId="0" applyNumberFormat="1" applyFill="1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164" fontId="0" fillId="0" borderId="15" xfId="0" applyNumberFormat="1" applyFill="1" applyBorder="1" applyAlignment="1">
      <alignment horizontal="center" vertical="center"/>
    </xf>
    <xf numFmtId="0" fontId="0" fillId="0" borderId="56" xfId="0" applyBorder="1" applyAlignment="1">
      <alignment horizontal="center" vertical="center"/>
    </xf>
    <xf numFmtId="164" fontId="0" fillId="0" borderId="37" xfId="0" applyNumberFormat="1" applyFill="1" applyBorder="1" applyAlignment="1">
      <alignment horizontal="center" vertical="center"/>
    </xf>
    <xf numFmtId="164" fontId="0" fillId="0" borderId="53" xfId="0" applyNumberFormat="1" applyFill="1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0" fillId="0" borderId="37" xfId="0" applyBorder="1" applyAlignment="1">
      <alignment horizontal="left" vertical="center"/>
    </xf>
    <xf numFmtId="0" fontId="0" fillId="0" borderId="9" xfId="0" applyBorder="1" applyAlignment="1">
      <alignment horizontal="left" vertical="center" wrapText="1"/>
    </xf>
    <xf numFmtId="0" fontId="0" fillId="3" borderId="10" xfId="0" applyFill="1" applyBorder="1" applyAlignment="1">
      <alignment horizontal="left" vertical="center"/>
    </xf>
    <xf numFmtId="0" fontId="0" fillId="0" borderId="13" xfId="0" applyBorder="1" applyAlignment="1">
      <alignment horizontal="left" vertical="center"/>
    </xf>
    <xf numFmtId="0" fontId="0" fillId="0" borderId="50" xfId="0" applyBorder="1" applyAlignment="1">
      <alignment horizontal="left" vertical="center"/>
    </xf>
    <xf numFmtId="0" fontId="0" fillId="0" borderId="10" xfId="0" applyBorder="1" applyAlignment="1">
      <alignment horizontal="left" vertical="center" wrapText="1"/>
    </xf>
    <xf numFmtId="164" fontId="0" fillId="0" borderId="21" xfId="0" applyNumberFormat="1" applyFill="1" applyBorder="1" applyAlignment="1">
      <alignment horizontal="center" vertical="center"/>
    </xf>
    <xf numFmtId="164" fontId="0" fillId="0" borderId="0" xfId="0" applyNumberFormat="1" applyAlignment="1">
      <alignment horizontal="center"/>
    </xf>
    <xf numFmtId="164" fontId="11" fillId="0" borderId="73" xfId="0" applyNumberFormat="1" applyFont="1" applyBorder="1" applyAlignment="1">
      <alignment horizontal="left" vertical="center" wrapText="1"/>
    </xf>
    <xf numFmtId="164" fontId="0" fillId="0" borderId="5" xfId="0" applyNumberFormat="1" applyFont="1" applyFill="1" applyBorder="1" applyAlignment="1">
      <alignment horizontal="center" vertical="center"/>
    </xf>
    <xf numFmtId="164" fontId="0" fillId="0" borderId="0" xfId="0" applyNumberFormat="1" applyFont="1" applyFill="1" applyBorder="1" applyAlignment="1">
      <alignment horizontal="center" vertical="center"/>
    </xf>
    <xf numFmtId="164" fontId="0" fillId="0" borderId="36" xfId="0" applyNumberFormat="1" applyFont="1" applyFill="1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18" xfId="0" applyBorder="1" applyAlignment="1">
      <alignment horizontal="left" vertical="center"/>
    </xf>
    <xf numFmtId="0" fontId="0" fillId="0" borderId="42" xfId="0" applyBorder="1" applyAlignment="1">
      <alignment horizontal="left" vertical="center" wrapText="1"/>
    </xf>
    <xf numFmtId="164" fontId="0" fillId="0" borderId="9" xfId="0" applyNumberFormat="1" applyFont="1" applyFill="1" applyBorder="1" applyAlignment="1">
      <alignment horizontal="left" vertical="center" wrapText="1"/>
    </xf>
    <xf numFmtId="164" fontId="0" fillId="0" borderId="10" xfId="0" applyNumberFormat="1" applyFont="1" applyBorder="1" applyAlignment="1">
      <alignment horizontal="left" vertical="center" wrapText="1"/>
    </xf>
    <xf numFmtId="10" fontId="0" fillId="0" borderId="0" xfId="2" applyNumberFormat="1" applyFont="1"/>
    <xf numFmtId="164" fontId="11" fillId="3" borderId="59" xfId="0" applyNumberFormat="1" applyFont="1" applyFill="1" applyBorder="1" applyAlignment="1">
      <alignment horizontal="left" vertical="center" wrapText="1"/>
    </xf>
    <xf numFmtId="164" fontId="11" fillId="3" borderId="66" xfId="0" applyNumberFormat="1" applyFont="1" applyFill="1" applyBorder="1" applyAlignment="1">
      <alignment horizontal="left" vertical="center" wrapText="1"/>
    </xf>
    <xf numFmtId="44" fontId="0" fillId="0" borderId="0" xfId="1" applyFont="1"/>
    <xf numFmtId="0" fontId="0" fillId="0" borderId="28" xfId="0" applyBorder="1" applyAlignment="1">
      <alignment horizontal="left" vertical="center"/>
    </xf>
    <xf numFmtId="164" fontId="0" fillId="0" borderId="46" xfId="0" applyNumberFormat="1" applyFill="1" applyBorder="1" applyAlignment="1">
      <alignment horizontal="center" vertical="center"/>
    </xf>
    <xf numFmtId="0" fontId="0" fillId="0" borderId="48" xfId="0" applyBorder="1" applyAlignment="1">
      <alignment horizontal="center" vertical="center"/>
    </xf>
    <xf numFmtId="0" fontId="13" fillId="0" borderId="0" xfId="0" applyFont="1"/>
    <xf numFmtId="0" fontId="0" fillId="0" borderId="70" xfId="0" applyBorder="1" applyAlignment="1">
      <alignment horizontal="center" vertical="center" wrapText="1"/>
    </xf>
    <xf numFmtId="0" fontId="0" fillId="0" borderId="74" xfId="0" applyBorder="1" applyAlignment="1">
      <alignment horizontal="left" vertical="center"/>
    </xf>
    <xf numFmtId="0" fontId="0" fillId="0" borderId="50" xfId="0" applyBorder="1" applyAlignment="1">
      <alignment horizontal="center" vertical="center"/>
    </xf>
    <xf numFmtId="164" fontId="6" fillId="0" borderId="49" xfId="0" applyNumberFormat="1" applyFont="1" applyFill="1" applyBorder="1" applyAlignment="1">
      <alignment horizontal="center" vertical="center"/>
    </xf>
    <xf numFmtId="164" fontId="6" fillId="0" borderId="46" xfId="0" applyNumberFormat="1" applyFont="1" applyFill="1" applyBorder="1" applyAlignment="1">
      <alignment horizontal="center" vertical="center"/>
    </xf>
    <xf numFmtId="164" fontId="6" fillId="0" borderId="47" xfId="0" applyNumberFormat="1" applyFont="1" applyFill="1" applyBorder="1" applyAlignment="1">
      <alignment horizontal="center" vertical="center"/>
    </xf>
    <xf numFmtId="0" fontId="0" fillId="0" borderId="15" xfId="0" applyBorder="1" applyAlignment="1">
      <alignment horizontal="left" vertical="center" wrapText="1"/>
    </xf>
    <xf numFmtId="0" fontId="0" fillId="0" borderId="21" xfId="0" applyBorder="1" applyAlignment="1">
      <alignment horizontal="left" vertical="center" wrapText="1"/>
    </xf>
    <xf numFmtId="164" fontId="0" fillId="0" borderId="49" xfId="0" applyNumberFormat="1" applyFill="1" applyBorder="1" applyAlignment="1">
      <alignment horizontal="center" vertical="center"/>
    </xf>
    <xf numFmtId="164" fontId="0" fillId="0" borderId="46" xfId="0" applyNumberFormat="1" applyFill="1" applyBorder="1" applyAlignment="1">
      <alignment horizontal="center" vertical="center"/>
    </xf>
    <xf numFmtId="164" fontId="0" fillId="0" borderId="47" xfId="0" applyNumberFormat="1" applyFill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3" borderId="19" xfId="0" applyFill="1" applyBorder="1" applyAlignment="1">
      <alignment horizontal="center" vertical="center"/>
    </xf>
    <xf numFmtId="0" fontId="0" fillId="3" borderId="15" xfId="0" applyFill="1" applyBorder="1" applyAlignment="1">
      <alignment horizontal="center" vertical="center"/>
    </xf>
    <xf numFmtId="0" fontId="0" fillId="3" borderId="21" xfId="0" applyFill="1" applyBorder="1" applyAlignment="1">
      <alignment horizontal="center" vertical="center"/>
    </xf>
    <xf numFmtId="0" fontId="0" fillId="0" borderId="20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164" fontId="0" fillId="0" borderId="20" xfId="0" applyNumberFormat="1" applyBorder="1" applyAlignment="1">
      <alignment horizontal="center" vertical="center"/>
    </xf>
    <xf numFmtId="164" fontId="0" fillId="0" borderId="16" xfId="0" applyNumberFormat="1" applyBorder="1" applyAlignment="1">
      <alignment horizontal="center" vertical="center"/>
    </xf>
    <xf numFmtId="164" fontId="0" fillId="0" borderId="22" xfId="0" applyNumberFormat="1" applyBorder="1" applyAlignment="1">
      <alignment horizontal="center" vertical="center"/>
    </xf>
    <xf numFmtId="0" fontId="0" fillId="3" borderId="49" xfId="0" applyFill="1" applyBorder="1" applyAlignment="1">
      <alignment horizontal="center" vertical="center"/>
    </xf>
    <xf numFmtId="0" fontId="0" fillId="3" borderId="46" xfId="0" applyFill="1" applyBorder="1" applyAlignment="1">
      <alignment horizontal="center" vertical="center"/>
    </xf>
    <xf numFmtId="0" fontId="0" fillId="3" borderId="47" xfId="0" applyFill="1" applyBorder="1" applyAlignment="1">
      <alignment horizontal="center" vertical="center"/>
    </xf>
    <xf numFmtId="0" fontId="4" fillId="0" borderId="30" xfId="0" applyFont="1" applyBorder="1" applyAlignment="1">
      <alignment horizontal="center" vertical="center" wrapText="1"/>
    </xf>
    <xf numFmtId="0" fontId="4" fillId="0" borderId="39" xfId="0" applyFont="1" applyBorder="1" applyAlignment="1">
      <alignment horizontal="center" vertical="center" wrapText="1"/>
    </xf>
    <xf numFmtId="0" fontId="4" fillId="0" borderId="38" xfId="0" applyFont="1" applyBorder="1" applyAlignment="1">
      <alignment horizontal="center" vertical="center" wrapText="1"/>
    </xf>
    <xf numFmtId="164" fontId="0" fillId="0" borderId="18" xfId="0" applyNumberFormat="1" applyFill="1" applyBorder="1" applyAlignment="1">
      <alignment horizontal="center" vertical="center"/>
    </xf>
    <xf numFmtId="164" fontId="0" fillId="0" borderId="40" xfId="0" applyNumberFormat="1" applyFill="1" applyBorder="1" applyAlignment="1">
      <alignment horizontal="center" vertical="center"/>
    </xf>
    <xf numFmtId="164" fontId="0" fillId="0" borderId="37" xfId="0" applyNumberFormat="1" applyFill="1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8" fillId="2" borderId="0" xfId="0" applyFont="1" applyFill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42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2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29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72" xfId="0" applyBorder="1" applyAlignment="1">
      <alignment horizontal="center" vertical="center" wrapText="1"/>
    </xf>
    <xf numFmtId="0" fontId="0" fillId="0" borderId="54" xfId="0" applyBorder="1" applyAlignment="1">
      <alignment horizontal="center" vertical="center"/>
    </xf>
    <xf numFmtId="0" fontId="0" fillId="0" borderId="25" xfId="0" applyBorder="1" applyAlignment="1">
      <alignment horizontal="center"/>
    </xf>
    <xf numFmtId="0" fontId="0" fillId="0" borderId="35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49" xfId="0" applyBorder="1" applyAlignment="1">
      <alignment horizontal="center" vertical="center" wrapText="1"/>
    </xf>
    <xf numFmtId="0" fontId="0" fillId="0" borderId="46" xfId="0" applyBorder="1" applyAlignment="1">
      <alignment horizontal="center" vertical="center" wrapText="1"/>
    </xf>
    <xf numFmtId="0" fontId="0" fillId="0" borderId="47" xfId="0" applyBorder="1" applyAlignment="1">
      <alignment horizontal="center" vertical="center" wrapText="1"/>
    </xf>
    <xf numFmtId="0" fontId="0" fillId="0" borderId="46" xfId="0" applyBorder="1" applyAlignment="1">
      <alignment horizontal="center" vertical="center"/>
    </xf>
    <xf numFmtId="0" fontId="0" fillId="0" borderId="47" xfId="0" applyBorder="1" applyAlignment="1">
      <alignment horizontal="center" vertical="center"/>
    </xf>
    <xf numFmtId="0" fontId="3" fillId="0" borderId="49" xfId="0" applyFont="1" applyBorder="1" applyAlignment="1">
      <alignment horizontal="center" vertical="center" wrapText="1"/>
    </xf>
    <xf numFmtId="0" fontId="3" fillId="0" borderId="47" xfId="0" applyFont="1" applyBorder="1" applyAlignment="1">
      <alignment horizontal="center" vertical="center" wrapText="1"/>
    </xf>
    <xf numFmtId="164" fontId="0" fillId="0" borderId="49" xfId="0" applyNumberFormat="1" applyBorder="1" applyAlignment="1">
      <alignment horizontal="center" vertical="center"/>
    </xf>
    <xf numFmtId="164" fontId="0" fillId="0" borderId="46" xfId="0" applyNumberFormat="1" applyBorder="1" applyAlignment="1">
      <alignment horizontal="center" vertical="center"/>
    </xf>
    <xf numFmtId="164" fontId="0" fillId="0" borderId="47" xfId="0" applyNumberFormat="1" applyBorder="1" applyAlignment="1">
      <alignment horizontal="center" vertical="center"/>
    </xf>
    <xf numFmtId="164" fontId="0" fillId="0" borderId="28" xfId="0" applyNumberFormat="1" applyFont="1" applyFill="1" applyBorder="1" applyAlignment="1">
      <alignment horizontal="left" vertical="center" wrapText="1"/>
    </xf>
    <xf numFmtId="0" fontId="0" fillId="0" borderId="42" xfId="0" applyBorder="1" applyAlignment="1">
      <alignment horizontal="left" vertical="center" wrapText="1"/>
    </xf>
    <xf numFmtId="0" fontId="0" fillId="0" borderId="14" xfId="0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0" fillId="0" borderId="11" xfId="0" applyFont="1" applyFill="1" applyBorder="1" applyAlignment="1">
      <alignment horizontal="center" vertical="center"/>
    </xf>
    <xf numFmtId="0" fontId="0" fillId="0" borderId="13" xfId="0" applyFont="1" applyFill="1" applyBorder="1" applyAlignment="1">
      <alignment horizontal="center" vertical="center"/>
    </xf>
    <xf numFmtId="0" fontId="0" fillId="0" borderId="9" xfId="0" applyFont="1" applyFill="1" applyBorder="1" applyAlignment="1">
      <alignment horizontal="center" vertical="center"/>
    </xf>
    <xf numFmtId="0" fontId="0" fillId="0" borderId="32" xfId="0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 wrapText="1"/>
    </xf>
    <xf numFmtId="0" fontId="0" fillId="0" borderId="33" xfId="0" applyFont="1" applyFill="1" applyBorder="1" applyAlignment="1">
      <alignment horizontal="center" vertical="center" wrapText="1"/>
    </xf>
    <xf numFmtId="0" fontId="0" fillId="0" borderId="30" xfId="0" applyFont="1" applyFill="1" applyBorder="1" applyAlignment="1">
      <alignment horizontal="center" vertical="center" wrapText="1"/>
    </xf>
    <xf numFmtId="0" fontId="0" fillId="0" borderId="18" xfId="0" applyFont="1" applyFill="1" applyBorder="1" applyAlignment="1">
      <alignment horizontal="center" vertical="center" wrapText="1"/>
    </xf>
    <xf numFmtId="0" fontId="0" fillId="0" borderId="11" xfId="0" applyFont="1" applyFill="1" applyBorder="1" applyAlignment="1">
      <alignment horizontal="center" vertical="center" wrapText="1"/>
    </xf>
    <xf numFmtId="0" fontId="0" fillId="0" borderId="12" xfId="0" applyFont="1" applyFill="1" applyBorder="1" applyAlignment="1">
      <alignment horizontal="center" vertical="center" wrapText="1"/>
    </xf>
    <xf numFmtId="164" fontId="0" fillId="0" borderId="13" xfId="0" applyNumberFormat="1" applyFont="1" applyBorder="1" applyAlignment="1">
      <alignment horizontal="left" vertical="center"/>
    </xf>
    <xf numFmtId="164" fontId="0" fillId="0" borderId="13" xfId="0" applyNumberFormat="1" applyFont="1" applyFill="1" applyBorder="1" applyAlignment="1">
      <alignment horizontal="left" vertical="center" wrapText="1"/>
    </xf>
    <xf numFmtId="0" fontId="0" fillId="0" borderId="13" xfId="0" applyFont="1" applyBorder="1" applyAlignment="1">
      <alignment horizontal="left" vertical="center" wrapText="1"/>
    </xf>
    <xf numFmtId="0" fontId="0" fillId="0" borderId="28" xfId="0" applyBorder="1" applyAlignment="1">
      <alignment horizontal="left" vertical="center"/>
    </xf>
    <xf numFmtId="0" fontId="0" fillId="0" borderId="21" xfId="0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164" fontId="0" fillId="0" borderId="49" xfId="1" applyNumberFormat="1" applyFont="1" applyBorder="1" applyAlignment="1">
      <alignment horizontal="center" vertical="center"/>
    </xf>
    <xf numFmtId="44" fontId="0" fillId="0" borderId="46" xfId="1" applyFont="1" applyBorder="1" applyAlignment="1">
      <alignment horizontal="center" vertical="center"/>
    </xf>
    <xf numFmtId="44" fontId="0" fillId="0" borderId="47" xfId="1" applyFont="1" applyBorder="1" applyAlignment="1">
      <alignment horizontal="center" vertical="center"/>
    </xf>
    <xf numFmtId="0" fontId="3" fillId="0" borderId="39" xfId="0" applyFont="1" applyBorder="1" applyAlignment="1">
      <alignment horizontal="left" vertical="center" wrapText="1"/>
    </xf>
    <xf numFmtId="0" fontId="3" fillId="0" borderId="40" xfId="0" applyFont="1" applyBorder="1" applyAlignment="1">
      <alignment horizontal="left" vertical="center"/>
    </xf>
    <xf numFmtId="0" fontId="3" fillId="0" borderId="39" xfId="0" applyFont="1" applyBorder="1" applyAlignment="1">
      <alignment horizontal="left" vertical="center"/>
    </xf>
    <xf numFmtId="0" fontId="3" fillId="0" borderId="38" xfId="0" applyFont="1" applyBorder="1" applyAlignment="1">
      <alignment horizontal="left" vertical="center"/>
    </xf>
    <xf numFmtId="0" fontId="3" fillId="0" borderId="37" xfId="0" applyFont="1" applyBorder="1" applyAlignment="1">
      <alignment horizontal="left" vertical="center"/>
    </xf>
    <xf numFmtId="0" fontId="3" fillId="0" borderId="0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46" xfId="0" applyFont="1" applyBorder="1" applyAlignment="1">
      <alignment horizontal="center" vertical="center" wrapText="1"/>
    </xf>
    <xf numFmtId="0" fontId="0" fillId="0" borderId="55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3" fillId="0" borderId="20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0" fontId="0" fillId="0" borderId="46" xfId="0" applyBorder="1" applyAlignment="1"/>
    <xf numFmtId="0" fontId="0" fillId="0" borderId="47" xfId="0" applyBorder="1" applyAlignment="1"/>
    <xf numFmtId="0" fontId="0" fillId="0" borderId="12" xfId="0" applyBorder="1" applyAlignment="1">
      <alignment horizontal="center" vertical="center"/>
    </xf>
    <xf numFmtId="164" fontId="0" fillId="0" borderId="29" xfId="0" applyNumberFormat="1" applyFont="1" applyBorder="1" applyAlignment="1">
      <alignment horizontal="left" vertical="center" wrapText="1"/>
    </xf>
    <xf numFmtId="0" fontId="0" fillId="0" borderId="16" xfId="0" applyBorder="1" applyAlignment="1">
      <alignment horizontal="left" vertical="center"/>
    </xf>
    <xf numFmtId="0" fontId="0" fillId="0" borderId="72" xfId="0" applyBorder="1" applyAlignment="1">
      <alignment horizontal="left" vertical="center"/>
    </xf>
    <xf numFmtId="0" fontId="0" fillId="0" borderId="72" xfId="0" applyBorder="1" applyAlignment="1">
      <alignment horizontal="left" vertical="center" wrapText="1"/>
    </xf>
    <xf numFmtId="0" fontId="0" fillId="0" borderId="16" xfId="0" applyBorder="1" applyAlignment="1">
      <alignment horizontal="left" vertical="center" wrapText="1"/>
    </xf>
    <xf numFmtId="0" fontId="0" fillId="0" borderId="32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3" xfId="0" applyBorder="1" applyAlignment="1">
      <alignment horizontal="center" vertical="center" wrapText="1"/>
    </xf>
    <xf numFmtId="0" fontId="0" fillId="0" borderId="48" xfId="0" applyBorder="1" applyAlignment="1">
      <alignment horizontal="center" vertical="center"/>
    </xf>
    <xf numFmtId="0" fontId="0" fillId="0" borderId="39" xfId="0" applyBorder="1" applyAlignment="1">
      <alignment vertical="center"/>
    </xf>
    <xf numFmtId="0" fontId="0" fillId="0" borderId="43" xfId="0" applyBorder="1" applyAlignment="1">
      <alignment horizontal="center" vertical="center"/>
    </xf>
    <xf numFmtId="0" fontId="0" fillId="0" borderId="44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40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48" xfId="0" applyBorder="1" applyAlignment="1">
      <alignment horizontal="left" vertical="center" wrapText="1"/>
    </xf>
    <xf numFmtId="0" fontId="0" fillId="0" borderId="38" xfId="0" applyBorder="1" applyAlignment="1">
      <alignment horizontal="left" vertical="center" wrapText="1"/>
    </xf>
    <xf numFmtId="0" fontId="0" fillId="0" borderId="50" xfId="0" applyBorder="1" applyAlignment="1">
      <alignment horizontal="left" vertical="center" wrapText="1"/>
    </xf>
    <xf numFmtId="0" fontId="0" fillId="0" borderId="37" xfId="0" applyBorder="1" applyAlignment="1">
      <alignment horizontal="left" vertical="center" wrapText="1"/>
    </xf>
    <xf numFmtId="164" fontId="0" fillId="0" borderId="46" xfId="0" applyNumberFormat="1" applyFill="1" applyBorder="1" applyAlignment="1">
      <alignment horizontal="center" vertical="center" wrapText="1"/>
    </xf>
    <xf numFmtId="0" fontId="0" fillId="3" borderId="29" xfId="0" applyFill="1" applyBorder="1" applyAlignment="1">
      <alignment horizontal="left" vertical="center" wrapText="1"/>
    </xf>
    <xf numFmtId="0" fontId="0" fillId="0" borderId="22" xfId="0" applyBorder="1" applyAlignment="1">
      <alignment horizontal="left" vertical="center" wrapText="1"/>
    </xf>
    <xf numFmtId="0" fontId="0" fillId="0" borderId="51" xfId="0" applyBorder="1" applyAlignment="1">
      <alignment horizontal="center" vertical="center" wrapText="1"/>
    </xf>
    <xf numFmtId="0" fontId="0" fillId="0" borderId="41" xfId="0" applyBorder="1" applyAlignment="1">
      <alignment horizontal="center" vertical="center" wrapText="1"/>
    </xf>
    <xf numFmtId="0" fontId="0" fillId="0" borderId="52" xfId="0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36" xfId="0" applyFont="1" applyBorder="1" applyAlignment="1">
      <alignment horizontal="center" vertical="center" wrapText="1"/>
    </xf>
    <xf numFmtId="0" fontId="10" fillId="2" borderId="0" xfId="0" applyFont="1" applyFill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0" fontId="3" fillId="0" borderId="39" xfId="0" applyFont="1" applyFill="1" applyBorder="1" applyAlignment="1">
      <alignment horizontal="center" vertical="center"/>
    </xf>
    <xf numFmtId="0" fontId="3" fillId="0" borderId="40" xfId="0" applyFont="1" applyFill="1" applyBorder="1" applyAlignment="1">
      <alignment horizontal="center" vertical="center"/>
    </xf>
    <xf numFmtId="0" fontId="3" fillId="0" borderId="38" xfId="0" applyFont="1" applyFill="1" applyBorder="1" applyAlignment="1">
      <alignment horizontal="center" vertical="center"/>
    </xf>
    <xf numFmtId="0" fontId="3" fillId="0" borderId="37" xfId="0" applyFont="1" applyFill="1" applyBorder="1" applyAlignment="1">
      <alignment horizontal="center" vertical="center"/>
    </xf>
    <xf numFmtId="0" fontId="3" fillId="0" borderId="30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3" fillId="0" borderId="39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40" xfId="0" applyFont="1" applyFill="1" applyBorder="1" applyAlignment="1">
      <alignment horizontal="center" vertical="center" wrapText="1"/>
    </xf>
    <xf numFmtId="0" fontId="3" fillId="0" borderId="38" xfId="0" applyFont="1" applyFill="1" applyBorder="1" applyAlignment="1">
      <alignment horizontal="center" vertical="center" wrapText="1"/>
    </xf>
    <xf numFmtId="0" fontId="3" fillId="0" borderId="36" xfId="0" applyFont="1" applyFill="1" applyBorder="1" applyAlignment="1">
      <alignment horizontal="center" vertical="center" wrapText="1"/>
    </xf>
    <xf numFmtId="0" fontId="3" fillId="0" borderId="37" xfId="0" applyFont="1" applyFill="1" applyBorder="1" applyAlignment="1">
      <alignment horizontal="center" vertical="center" wrapText="1"/>
    </xf>
    <xf numFmtId="0" fontId="0" fillId="0" borderId="18" xfId="0" applyFont="1" applyFill="1" applyBorder="1" applyAlignment="1">
      <alignment horizontal="center" vertical="center"/>
    </xf>
    <xf numFmtId="0" fontId="0" fillId="0" borderId="39" xfId="0" applyFont="1" applyFill="1" applyBorder="1" applyAlignment="1">
      <alignment horizontal="center" vertical="center"/>
    </xf>
    <xf numFmtId="0" fontId="0" fillId="0" borderId="40" xfId="0" applyFont="1" applyFill="1" applyBorder="1" applyAlignment="1">
      <alignment horizontal="center" vertical="center"/>
    </xf>
    <xf numFmtId="0" fontId="0" fillId="0" borderId="38" xfId="0" applyFont="1" applyFill="1" applyBorder="1" applyAlignment="1">
      <alignment horizontal="center" vertical="center"/>
    </xf>
    <xf numFmtId="0" fontId="0" fillId="0" borderId="37" xfId="0" applyFont="1" applyFill="1" applyBorder="1" applyAlignment="1">
      <alignment horizontal="center" vertical="center"/>
    </xf>
    <xf numFmtId="164" fontId="11" fillId="0" borderId="18" xfId="0" applyNumberFormat="1" applyFont="1" applyBorder="1" applyAlignment="1">
      <alignment horizontal="center" vertical="center"/>
    </xf>
    <xf numFmtId="164" fontId="11" fillId="0" borderId="40" xfId="0" applyNumberFormat="1" applyFont="1" applyBorder="1" applyAlignment="1">
      <alignment horizontal="center" vertical="center"/>
    </xf>
    <xf numFmtId="164" fontId="11" fillId="0" borderId="37" xfId="0" applyNumberFormat="1" applyFont="1" applyBorder="1" applyAlignment="1">
      <alignment horizontal="center" vertical="center"/>
    </xf>
    <xf numFmtId="0" fontId="3" fillId="0" borderId="0" xfId="0" applyFont="1" applyAlignment="1">
      <alignment horizontal="right" vertical="center" wrapText="1"/>
    </xf>
    <xf numFmtId="0" fontId="3" fillId="0" borderId="40" xfId="0" applyFont="1" applyBorder="1" applyAlignment="1">
      <alignment horizontal="right" vertical="center" wrapText="1"/>
    </xf>
    <xf numFmtId="0" fontId="0" fillId="0" borderId="30" xfId="0" applyFont="1" applyFill="1" applyBorder="1" applyAlignment="1">
      <alignment horizontal="center" vertical="center"/>
    </xf>
    <xf numFmtId="0" fontId="0" fillId="3" borderId="58" xfId="0" applyFill="1" applyBorder="1" applyAlignment="1">
      <alignment horizontal="center" vertical="center"/>
    </xf>
    <xf numFmtId="0" fontId="0" fillId="3" borderId="64" xfId="0" applyFill="1" applyBorder="1" applyAlignment="1">
      <alignment horizontal="center" vertical="center"/>
    </xf>
    <xf numFmtId="0" fontId="0" fillId="3" borderId="62" xfId="0" applyFill="1" applyBorder="1" applyAlignment="1">
      <alignment horizontal="center" vertical="center"/>
    </xf>
    <xf numFmtId="0" fontId="0" fillId="3" borderId="67" xfId="0" applyFill="1" applyBorder="1" applyAlignment="1">
      <alignment horizontal="center" vertical="center"/>
    </xf>
    <xf numFmtId="164" fontId="11" fillId="0" borderId="64" xfId="0" applyNumberFormat="1" applyFont="1" applyBorder="1" applyAlignment="1">
      <alignment horizontal="center" vertical="center"/>
    </xf>
    <xf numFmtId="0" fontId="11" fillId="0" borderId="67" xfId="0" applyFont="1" applyBorder="1" applyAlignment="1">
      <alignment horizontal="center" vertical="center"/>
    </xf>
    <xf numFmtId="164" fontId="6" fillId="0" borderId="13" xfId="0" applyNumberFormat="1" applyFont="1" applyFill="1" applyBorder="1" applyAlignment="1">
      <alignment horizontal="center" vertical="center"/>
    </xf>
    <xf numFmtId="164" fontId="6" fillId="0" borderId="14" xfId="0" applyNumberFormat="1" applyFont="1" applyFill="1" applyBorder="1" applyAlignment="1">
      <alignment horizontal="center" vertical="center"/>
    </xf>
    <xf numFmtId="164" fontId="12" fillId="2" borderId="9" xfId="0" applyNumberFormat="1" applyFont="1" applyFill="1" applyBorder="1" applyAlignment="1">
      <alignment horizontal="center"/>
    </xf>
    <xf numFmtId="0" fontId="12" fillId="2" borderId="10" xfId="0" applyFont="1" applyFill="1" applyBorder="1" applyAlignment="1">
      <alignment horizontal="center"/>
    </xf>
    <xf numFmtId="0" fontId="10" fillId="2" borderId="0" xfId="0" applyFont="1" applyFill="1" applyAlignment="1">
      <alignment horizontal="center" vertical="center"/>
    </xf>
    <xf numFmtId="0" fontId="0" fillId="0" borderId="27" xfId="0" applyFont="1" applyFill="1" applyBorder="1" applyAlignment="1">
      <alignment horizontal="center" vertical="center"/>
    </xf>
    <xf numFmtId="0" fontId="0" fillId="0" borderId="24" xfId="0" applyFont="1" applyFill="1" applyBorder="1" applyAlignment="1">
      <alignment horizontal="center" vertical="center"/>
    </xf>
    <xf numFmtId="164" fontId="5" fillId="0" borderId="24" xfId="0" applyNumberFormat="1" applyFont="1" applyFill="1" applyBorder="1" applyAlignment="1">
      <alignment horizontal="center" vertical="center"/>
    </xf>
    <xf numFmtId="164" fontId="5" fillId="0" borderId="23" xfId="0" applyNumberFormat="1" applyFont="1" applyFill="1" applyBorder="1" applyAlignment="1">
      <alignment horizontal="center" vertical="center"/>
    </xf>
    <xf numFmtId="164" fontId="6" fillId="0" borderId="11" xfId="0" applyNumberFormat="1" applyFont="1" applyFill="1" applyBorder="1" applyAlignment="1">
      <alignment horizontal="center" vertical="center"/>
    </xf>
    <xf numFmtId="164" fontId="6" fillId="0" borderId="12" xfId="0" applyNumberFormat="1" applyFont="1" applyFill="1" applyBorder="1" applyAlignment="1">
      <alignment horizontal="center" vertical="center"/>
    </xf>
  </cellXfs>
  <cellStyles count="3">
    <cellStyle name="Monétaire" xfId="1" builtinId="4"/>
    <cellStyle name="Normal" xfId="0" builtinId="0"/>
    <cellStyle name="Pourcentag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W254"/>
  <sheetViews>
    <sheetView view="pageBreakPreview" topLeftCell="D52" zoomScale="85" zoomScaleNormal="85" zoomScaleSheetLayoutView="85" workbookViewId="0">
      <selection activeCell="D87" sqref="D87:D88"/>
    </sheetView>
  </sheetViews>
  <sheetFormatPr baseColWidth="10" defaultRowHeight="14.4" x14ac:dyDescent="0.3"/>
  <cols>
    <col min="1" max="1" width="9.6640625" customWidth="1"/>
    <col min="2" max="2" width="29.6640625" bestFit="1" customWidth="1"/>
    <col min="3" max="3" width="57.6640625" customWidth="1"/>
    <col min="4" max="4" width="62.6640625" customWidth="1"/>
    <col min="5" max="5" width="16.6640625" customWidth="1"/>
    <col min="6" max="6" width="22.88671875" style="30" customWidth="1"/>
    <col min="7" max="7" width="5.6640625" customWidth="1"/>
    <col min="8" max="10" width="19.5546875" customWidth="1"/>
    <col min="11" max="11" width="19.5546875" style="30" customWidth="1"/>
    <col min="12" max="13" width="19.5546875" customWidth="1"/>
    <col min="14" max="14" width="17.109375" customWidth="1"/>
    <col min="15" max="15" width="17.109375" style="30" customWidth="1"/>
    <col min="16" max="16" width="11.44140625" style="30"/>
    <col min="17" max="17" width="42.88671875" customWidth="1"/>
  </cols>
  <sheetData>
    <row r="1" spans="1:127" ht="23.4" x14ac:dyDescent="0.3">
      <c r="A1" s="183" t="s">
        <v>44</v>
      </c>
      <c r="B1" s="183"/>
      <c r="C1" s="183"/>
      <c r="D1" s="183"/>
      <c r="E1" s="183"/>
      <c r="F1" s="183"/>
      <c r="G1" s="183"/>
      <c r="H1" s="183"/>
      <c r="I1" s="183"/>
      <c r="J1" s="183"/>
      <c r="K1" s="183"/>
      <c r="L1" s="183"/>
      <c r="M1" s="183"/>
      <c r="N1" s="183"/>
      <c r="O1" s="183"/>
      <c r="P1" s="183"/>
      <c r="Q1" s="183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  <c r="BZ1" s="1"/>
      <c r="CA1" s="1"/>
      <c r="CB1" s="1"/>
      <c r="CC1" s="1"/>
      <c r="CD1" s="1"/>
      <c r="CE1" s="1"/>
      <c r="CF1" s="1"/>
      <c r="CG1" s="1"/>
      <c r="CH1" s="1"/>
      <c r="CI1" s="1"/>
      <c r="CJ1" s="1"/>
      <c r="CK1" s="1"/>
      <c r="CL1" s="1"/>
      <c r="CM1" s="1"/>
      <c r="CN1" s="1"/>
      <c r="CO1" s="1"/>
      <c r="CP1" s="1"/>
      <c r="CQ1" s="1"/>
      <c r="CR1" s="1"/>
      <c r="CS1" s="1"/>
      <c r="CT1" s="1"/>
      <c r="CU1" s="1"/>
      <c r="CV1" s="1"/>
      <c r="CW1" s="1"/>
      <c r="CX1" s="1"/>
      <c r="CY1" s="1"/>
      <c r="CZ1" s="1"/>
      <c r="DA1" s="1"/>
      <c r="DB1" s="1"/>
      <c r="DC1" s="1"/>
      <c r="DD1" s="1"/>
      <c r="DE1" s="1"/>
      <c r="DF1" s="1"/>
      <c r="DG1" s="1"/>
      <c r="DH1" s="1"/>
      <c r="DI1" s="1"/>
      <c r="DJ1" s="1"/>
      <c r="DK1" s="1"/>
      <c r="DL1" s="1"/>
      <c r="DM1" s="1"/>
      <c r="DN1" s="1"/>
      <c r="DO1" s="1"/>
      <c r="DP1" s="1"/>
      <c r="DQ1" s="1"/>
      <c r="DR1" s="1"/>
      <c r="DS1" s="1"/>
      <c r="DT1" s="1"/>
      <c r="DU1" s="1"/>
      <c r="DV1" s="1"/>
      <c r="DW1" s="1"/>
    </row>
    <row r="2" spans="1:127" s="30" customFormat="1" x14ac:dyDescent="0.3">
      <c r="A2" s="228" t="s">
        <v>49</v>
      </c>
      <c r="B2" s="228"/>
      <c r="C2" s="228"/>
      <c r="D2" s="35"/>
      <c r="E2" s="35"/>
      <c r="F2" s="35"/>
      <c r="G2" s="25"/>
    </row>
    <row r="3" spans="1:127" s="30" customFormat="1" ht="15" thickBot="1" x14ac:dyDescent="0.35">
      <c r="A3" s="26"/>
      <c r="B3" s="26"/>
      <c r="C3" s="26"/>
      <c r="D3" s="26"/>
      <c r="E3" s="26"/>
      <c r="F3" s="26"/>
      <c r="G3" s="25"/>
    </row>
    <row r="4" spans="1:127" ht="15" thickBot="1" x14ac:dyDescent="0.35">
      <c r="A4" s="1"/>
      <c r="B4" s="31"/>
      <c r="C4" s="194" t="s">
        <v>2</v>
      </c>
      <c r="D4" s="195"/>
      <c r="E4" s="195"/>
      <c r="F4" s="196"/>
      <c r="G4" s="1"/>
      <c r="H4" s="194" t="s">
        <v>9</v>
      </c>
      <c r="I4" s="195"/>
      <c r="J4" s="195"/>
      <c r="K4" s="195"/>
      <c r="L4" s="195"/>
      <c r="M4" s="195"/>
      <c r="N4" s="195"/>
      <c r="O4" s="196"/>
      <c r="Q4" s="202" t="s">
        <v>6</v>
      </c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  <c r="BT4" s="1"/>
      <c r="BU4" s="1"/>
      <c r="BV4" s="1"/>
      <c r="BW4" s="1"/>
      <c r="BX4" s="1"/>
      <c r="BY4" s="1"/>
      <c r="BZ4" s="1"/>
      <c r="CA4" s="1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  <c r="CO4" s="1"/>
      <c r="CP4" s="1"/>
      <c r="CQ4" s="1"/>
      <c r="CR4" s="1"/>
      <c r="CS4" s="1"/>
      <c r="CT4" s="1"/>
      <c r="CU4" s="1"/>
      <c r="CV4" s="1"/>
      <c r="CW4" s="1"/>
      <c r="CX4" s="1"/>
      <c r="CY4" s="1"/>
      <c r="CZ4" s="1"/>
      <c r="DA4" s="1"/>
      <c r="DB4" s="1"/>
      <c r="DC4" s="1"/>
      <c r="DD4" s="1"/>
      <c r="DE4" s="1"/>
      <c r="DF4" s="1"/>
      <c r="DG4" s="1"/>
      <c r="DH4" s="1"/>
      <c r="DI4" s="1"/>
      <c r="DJ4" s="1"/>
      <c r="DK4" s="1"/>
      <c r="DL4" s="1"/>
      <c r="DM4" s="1"/>
      <c r="DN4" s="1"/>
      <c r="DO4" s="1"/>
      <c r="DP4" s="1"/>
      <c r="DQ4" s="1"/>
      <c r="DR4" s="1"/>
      <c r="DS4" s="1"/>
      <c r="DT4" s="1"/>
      <c r="DU4" s="1"/>
      <c r="DV4" s="1"/>
      <c r="DW4" s="1"/>
    </row>
    <row r="5" spans="1:127" ht="40.799999999999997" customHeight="1" thickBot="1" x14ac:dyDescent="0.35">
      <c r="A5" s="210" t="s">
        <v>0</v>
      </c>
      <c r="B5" s="242" t="s">
        <v>1</v>
      </c>
      <c r="C5" s="232" t="s">
        <v>13</v>
      </c>
      <c r="D5" s="233"/>
      <c r="E5" s="237" t="s">
        <v>64</v>
      </c>
      <c r="F5" s="202" t="s">
        <v>4</v>
      </c>
      <c r="G5" s="16"/>
      <c r="H5" s="28" t="s">
        <v>66</v>
      </c>
      <c r="I5" s="28" t="s">
        <v>67</v>
      </c>
      <c r="J5" s="28" t="s">
        <v>68</v>
      </c>
      <c r="K5" s="28" t="s">
        <v>69</v>
      </c>
      <c r="L5" s="28" t="s">
        <v>70</v>
      </c>
      <c r="M5" s="28" t="s">
        <v>71</v>
      </c>
      <c r="N5" s="197" t="s">
        <v>5</v>
      </c>
      <c r="O5" s="197" t="s">
        <v>8</v>
      </c>
      <c r="Q5" s="203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  <c r="DS5" s="1"/>
      <c r="DT5" s="1"/>
      <c r="DU5" s="1"/>
      <c r="DV5" s="1"/>
      <c r="DW5" s="1"/>
    </row>
    <row r="6" spans="1:127" ht="150" customHeight="1" x14ac:dyDescent="0.3">
      <c r="A6" s="211"/>
      <c r="B6" s="243"/>
      <c r="C6" s="234"/>
      <c r="D6" s="233"/>
      <c r="E6" s="238"/>
      <c r="F6" s="239"/>
      <c r="G6" s="16"/>
      <c r="H6" s="27" t="s">
        <v>72</v>
      </c>
      <c r="I6" s="27" t="s">
        <v>73</v>
      </c>
      <c r="J6" s="27" t="s">
        <v>74</v>
      </c>
      <c r="K6" s="27" t="s">
        <v>75</v>
      </c>
      <c r="L6" s="27" t="s">
        <v>76</v>
      </c>
      <c r="M6" s="27" t="s">
        <v>77</v>
      </c>
      <c r="N6" s="198"/>
      <c r="O6" s="200"/>
      <c r="Q6" s="197" t="s">
        <v>7</v>
      </c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</row>
    <row r="7" spans="1:127" ht="29.4" thickBot="1" x14ac:dyDescent="0.35">
      <c r="A7" s="212"/>
      <c r="B7" s="244"/>
      <c r="C7" s="235"/>
      <c r="D7" s="236"/>
      <c r="E7" s="55" t="s">
        <v>3</v>
      </c>
      <c r="F7" s="203"/>
      <c r="G7" s="1"/>
      <c r="H7" s="7" t="s">
        <v>65</v>
      </c>
      <c r="I7" s="7" t="s">
        <v>65</v>
      </c>
      <c r="J7" s="7" t="s">
        <v>65</v>
      </c>
      <c r="K7" s="7" t="s">
        <v>65</v>
      </c>
      <c r="L7" s="7" t="s">
        <v>65</v>
      </c>
      <c r="M7" s="7" t="s">
        <v>65</v>
      </c>
      <c r="N7" s="199"/>
      <c r="O7" s="201"/>
      <c r="Q7" s="199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</row>
    <row r="8" spans="1:127" s="30" customFormat="1" ht="15" thickBot="1" x14ac:dyDescent="0.35">
      <c r="A8" s="62"/>
      <c r="B8" s="69"/>
      <c r="C8" s="70"/>
      <c r="D8" s="70"/>
      <c r="E8" s="10"/>
      <c r="F8" s="69"/>
      <c r="H8" s="10"/>
      <c r="I8" s="10"/>
      <c r="J8" s="10"/>
      <c r="K8" s="10"/>
      <c r="L8" s="10"/>
      <c r="M8" s="10"/>
      <c r="N8" s="10"/>
      <c r="O8" s="12"/>
      <c r="Q8" s="10"/>
    </row>
    <row r="9" spans="1:127" ht="15" thickBot="1" x14ac:dyDescent="0.35">
      <c r="A9" s="12"/>
      <c r="B9" s="10"/>
      <c r="C9" s="131"/>
      <c r="D9" s="132"/>
      <c r="E9" s="10"/>
      <c r="F9" s="10"/>
      <c r="G9" s="1"/>
      <c r="H9" s="10"/>
      <c r="I9" s="10"/>
      <c r="J9" s="10"/>
      <c r="K9" s="10"/>
      <c r="L9" s="10"/>
      <c r="M9" s="10"/>
      <c r="N9" s="30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  <c r="CV9" s="1"/>
      <c r="CW9" s="1"/>
      <c r="CX9" s="1"/>
      <c r="CY9" s="1"/>
      <c r="CZ9" s="1"/>
      <c r="DA9" s="1"/>
      <c r="DB9" s="1"/>
      <c r="DC9" s="1"/>
      <c r="DD9" s="1"/>
      <c r="DE9" s="1"/>
      <c r="DF9" s="1"/>
      <c r="DG9" s="1"/>
      <c r="DH9" s="1"/>
      <c r="DI9" s="1"/>
      <c r="DJ9" s="1"/>
      <c r="DK9" s="1"/>
      <c r="DL9" s="1"/>
      <c r="DM9" s="1"/>
      <c r="DN9" s="1"/>
      <c r="DO9" s="1"/>
      <c r="DP9" s="1"/>
      <c r="DQ9" s="1"/>
      <c r="DR9" s="1"/>
      <c r="DS9" s="1"/>
      <c r="DT9" s="1"/>
      <c r="DU9" s="1"/>
      <c r="DV9" s="1"/>
      <c r="DW9" s="1"/>
    </row>
    <row r="10" spans="1:127" s="30" customFormat="1" ht="15" thickBot="1" x14ac:dyDescent="0.35">
      <c r="A10" s="213">
        <v>1</v>
      </c>
      <c r="B10" s="216" t="s">
        <v>50</v>
      </c>
      <c r="C10" s="219" t="s">
        <v>10</v>
      </c>
      <c r="D10" s="220"/>
      <c r="E10" s="128">
        <v>53539</v>
      </c>
      <c r="F10" s="229">
        <f>E10-E11</f>
        <v>53539</v>
      </c>
      <c r="H10" s="10"/>
      <c r="I10" s="10"/>
      <c r="J10" s="10"/>
      <c r="K10" s="10"/>
      <c r="L10" s="10"/>
      <c r="M10" s="10"/>
      <c r="N10" s="8">
        <f>H40</f>
        <v>0</v>
      </c>
      <c r="O10" s="166">
        <f>N10-N11</f>
        <v>0</v>
      </c>
      <c r="Q10" s="147">
        <f>F10+O10</f>
        <v>53539</v>
      </c>
    </row>
    <row r="11" spans="1:127" s="30" customFormat="1" ht="15" thickBot="1" x14ac:dyDescent="0.35">
      <c r="A11" s="214"/>
      <c r="B11" s="217"/>
      <c r="C11" s="221" t="s">
        <v>20</v>
      </c>
      <c r="D11" s="222"/>
      <c r="E11" s="66">
        <f>SUM(E12:E27)</f>
        <v>0</v>
      </c>
      <c r="F11" s="230"/>
      <c r="H11" s="10"/>
      <c r="I11" s="10"/>
      <c r="J11" s="10"/>
      <c r="K11" s="10"/>
      <c r="L11" s="10"/>
      <c r="M11" s="10"/>
      <c r="N11" s="9">
        <v>0</v>
      </c>
      <c r="O11" s="168"/>
      <c r="Q11" s="245"/>
    </row>
    <row r="12" spans="1:127" s="30" customFormat="1" x14ac:dyDescent="0.3">
      <c r="A12" s="214"/>
      <c r="B12" s="217"/>
      <c r="C12" s="207" t="s">
        <v>21</v>
      </c>
      <c r="D12" s="248" t="s">
        <v>63</v>
      </c>
      <c r="E12" s="19"/>
      <c r="F12" s="230"/>
      <c r="H12" s="10"/>
      <c r="I12" s="10"/>
      <c r="J12" s="10"/>
      <c r="K12" s="10"/>
      <c r="L12" s="10"/>
      <c r="M12" s="10"/>
      <c r="Q12" s="245"/>
    </row>
    <row r="13" spans="1:127" s="30" customFormat="1" x14ac:dyDescent="0.3">
      <c r="A13" s="214"/>
      <c r="B13" s="217"/>
      <c r="C13" s="150"/>
      <c r="D13" s="249"/>
      <c r="E13" s="19"/>
      <c r="F13" s="230"/>
      <c r="H13" s="10"/>
      <c r="I13" s="10"/>
      <c r="J13" s="10"/>
      <c r="K13" s="10"/>
      <c r="L13" s="10"/>
      <c r="M13" s="10"/>
      <c r="Q13" s="245"/>
    </row>
    <row r="14" spans="1:127" s="30" customFormat="1" x14ac:dyDescent="0.3">
      <c r="A14" s="214"/>
      <c r="B14" s="217"/>
      <c r="C14" s="150"/>
      <c r="D14" s="249"/>
      <c r="E14" s="19"/>
      <c r="F14" s="230"/>
      <c r="H14" s="10"/>
      <c r="I14" s="10"/>
      <c r="J14" s="10"/>
      <c r="K14" s="10"/>
      <c r="L14" s="10"/>
      <c r="M14" s="10"/>
      <c r="Q14" s="245"/>
    </row>
    <row r="15" spans="1:127" s="30" customFormat="1" x14ac:dyDescent="0.3">
      <c r="A15" s="214"/>
      <c r="B15" s="217"/>
      <c r="C15" s="150"/>
      <c r="D15" s="249"/>
      <c r="E15" s="19"/>
      <c r="F15" s="230"/>
      <c r="H15" s="10"/>
      <c r="I15" s="10"/>
      <c r="J15" s="10"/>
      <c r="K15" s="10"/>
      <c r="L15" s="10"/>
      <c r="M15" s="10"/>
      <c r="Q15" s="245"/>
    </row>
    <row r="16" spans="1:127" s="30" customFormat="1" x14ac:dyDescent="0.3">
      <c r="A16" s="214"/>
      <c r="B16" s="217"/>
      <c r="C16" s="150"/>
      <c r="D16" s="249"/>
      <c r="E16" s="19"/>
      <c r="F16" s="230"/>
      <c r="H16" s="10"/>
      <c r="I16" s="10"/>
      <c r="J16" s="10"/>
      <c r="K16" s="10"/>
      <c r="L16" s="10"/>
      <c r="M16" s="10"/>
      <c r="Q16" s="245"/>
    </row>
    <row r="17" spans="1:127" s="30" customFormat="1" x14ac:dyDescent="0.3">
      <c r="A17" s="214"/>
      <c r="B17" s="217"/>
      <c r="C17" s="208"/>
      <c r="D17" s="250"/>
      <c r="E17" s="19"/>
      <c r="F17" s="230"/>
      <c r="H17" s="10"/>
      <c r="I17" s="10"/>
      <c r="J17" s="10"/>
      <c r="K17" s="10"/>
      <c r="L17" s="10"/>
      <c r="M17" s="10"/>
      <c r="Q17" s="245"/>
    </row>
    <row r="18" spans="1:127" s="30" customFormat="1" x14ac:dyDescent="0.3">
      <c r="A18" s="214"/>
      <c r="B18" s="217"/>
      <c r="C18" s="133" t="s">
        <v>37</v>
      </c>
      <c r="D18" s="248" t="s">
        <v>63</v>
      </c>
      <c r="E18" s="19"/>
      <c r="F18" s="230"/>
      <c r="H18" s="10"/>
      <c r="I18" s="10"/>
      <c r="J18" s="10"/>
      <c r="K18" s="10"/>
      <c r="L18" s="10"/>
      <c r="M18" s="10"/>
      <c r="Q18" s="245"/>
    </row>
    <row r="19" spans="1:127" s="30" customFormat="1" x14ac:dyDescent="0.3">
      <c r="A19" s="214"/>
      <c r="B19" s="217"/>
      <c r="C19" s="133"/>
      <c r="D19" s="250"/>
      <c r="E19" s="19"/>
      <c r="F19" s="230"/>
      <c r="H19" s="10"/>
      <c r="I19" s="10"/>
      <c r="J19" s="10"/>
      <c r="K19" s="10"/>
      <c r="L19" s="10"/>
      <c r="M19" s="10"/>
      <c r="Q19" s="245"/>
    </row>
    <row r="20" spans="1:127" s="30" customFormat="1" x14ac:dyDescent="0.3">
      <c r="A20" s="214"/>
      <c r="B20" s="217"/>
      <c r="C20" s="224" t="s">
        <v>22</v>
      </c>
      <c r="D20" s="248" t="s">
        <v>63</v>
      </c>
      <c r="E20" s="129"/>
      <c r="F20" s="230"/>
      <c r="H20" s="10"/>
      <c r="I20" s="10"/>
      <c r="J20" s="10"/>
      <c r="K20" s="10"/>
      <c r="L20" s="10"/>
      <c r="M20" s="10"/>
      <c r="Q20" s="245"/>
    </row>
    <row r="21" spans="1:127" s="30" customFormat="1" x14ac:dyDescent="0.3">
      <c r="A21" s="214"/>
      <c r="B21" s="217"/>
      <c r="C21" s="225"/>
      <c r="D21" s="251"/>
      <c r="E21" s="19"/>
      <c r="F21" s="230"/>
      <c r="H21" s="10"/>
      <c r="I21" s="10"/>
      <c r="J21" s="10"/>
      <c r="K21" s="10"/>
      <c r="L21" s="10"/>
      <c r="M21" s="10"/>
      <c r="Q21" s="245"/>
    </row>
    <row r="22" spans="1:127" s="30" customFormat="1" x14ac:dyDescent="0.3">
      <c r="A22" s="214"/>
      <c r="B22" s="217"/>
      <c r="C22" s="223" t="s">
        <v>23</v>
      </c>
      <c r="D22" s="248" t="s">
        <v>63</v>
      </c>
      <c r="E22" s="129"/>
      <c r="F22" s="230"/>
      <c r="H22" s="10"/>
      <c r="I22" s="10"/>
      <c r="J22" s="10"/>
      <c r="K22" s="10"/>
      <c r="L22" s="10"/>
      <c r="M22" s="10"/>
      <c r="Q22" s="245"/>
    </row>
    <row r="23" spans="1:127" s="30" customFormat="1" x14ac:dyDescent="0.3">
      <c r="A23" s="214"/>
      <c r="B23" s="217"/>
      <c r="C23" s="223"/>
      <c r="D23" s="252"/>
      <c r="E23" s="129"/>
      <c r="F23" s="230"/>
      <c r="H23" s="10"/>
      <c r="I23" s="10"/>
      <c r="J23" s="10"/>
      <c r="K23" s="10"/>
      <c r="L23" s="10"/>
      <c r="M23" s="10"/>
      <c r="Q23" s="245"/>
    </row>
    <row r="24" spans="1:127" s="30" customFormat="1" x14ac:dyDescent="0.3">
      <c r="A24" s="214"/>
      <c r="B24" s="217"/>
      <c r="C24" s="223"/>
      <c r="D24" s="252"/>
      <c r="E24" s="129"/>
      <c r="F24" s="230"/>
      <c r="H24" s="10"/>
      <c r="I24" s="10"/>
      <c r="J24" s="10"/>
      <c r="K24" s="10"/>
      <c r="L24" s="10"/>
      <c r="M24" s="10"/>
      <c r="Q24" s="245"/>
    </row>
    <row r="25" spans="1:127" s="30" customFormat="1" x14ac:dyDescent="0.3">
      <c r="A25" s="214"/>
      <c r="B25" s="217"/>
      <c r="C25" s="223"/>
      <c r="D25" s="252"/>
      <c r="E25" s="129"/>
      <c r="F25" s="230"/>
      <c r="H25" s="10"/>
      <c r="I25" s="10"/>
      <c r="J25" s="10"/>
      <c r="K25" s="10"/>
      <c r="L25" s="10"/>
      <c r="M25" s="10"/>
      <c r="Q25" s="245"/>
    </row>
    <row r="26" spans="1:127" s="30" customFormat="1" x14ac:dyDescent="0.3">
      <c r="A26" s="214"/>
      <c r="B26" s="217"/>
      <c r="C26" s="223"/>
      <c r="D26" s="251"/>
      <c r="E26" s="129"/>
      <c r="F26" s="230"/>
      <c r="H26" s="10"/>
      <c r="I26" s="10"/>
      <c r="J26" s="10"/>
      <c r="K26" s="10"/>
      <c r="L26" s="10"/>
      <c r="M26" s="10"/>
      <c r="Q26" s="245"/>
    </row>
    <row r="27" spans="1:127" s="30" customFormat="1" ht="15" thickBot="1" x14ac:dyDescent="0.35">
      <c r="A27" s="215"/>
      <c r="B27" s="218"/>
      <c r="C27" s="134"/>
      <c r="D27" s="135"/>
      <c r="E27" s="130"/>
      <c r="F27" s="231"/>
      <c r="H27" s="10"/>
      <c r="I27" s="10"/>
      <c r="J27" s="10"/>
      <c r="K27" s="10"/>
      <c r="L27" s="10"/>
      <c r="M27" s="10"/>
      <c r="Q27" s="246"/>
    </row>
    <row r="28" spans="1:127" x14ac:dyDescent="0.3">
      <c r="A28" s="12"/>
      <c r="B28" s="10"/>
      <c r="C28" s="12"/>
      <c r="D28" s="20"/>
      <c r="E28" s="10"/>
      <c r="F28" s="10"/>
      <c r="G28" s="1"/>
      <c r="H28" s="10"/>
      <c r="I28" s="10"/>
      <c r="J28" s="10"/>
      <c r="K28" s="10"/>
      <c r="L28" s="10"/>
      <c r="M28" s="10"/>
      <c r="N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  <c r="CX28" s="1"/>
      <c r="CY28" s="1"/>
      <c r="CZ28" s="1"/>
      <c r="DA28" s="1"/>
      <c r="DB28" s="1"/>
      <c r="DC28" s="1"/>
      <c r="DD28" s="1"/>
      <c r="DE28" s="1"/>
      <c r="DF28" s="1"/>
      <c r="DG28" s="1"/>
      <c r="DH28" s="1"/>
      <c r="DI28" s="1"/>
      <c r="DJ28" s="1"/>
      <c r="DK28" s="1"/>
      <c r="DL28" s="1"/>
      <c r="DM28" s="1"/>
      <c r="DN28" s="1"/>
      <c r="DO28" s="1"/>
      <c r="DP28" s="1"/>
      <c r="DQ28" s="1"/>
      <c r="DR28" s="1"/>
      <c r="DS28" s="1"/>
      <c r="DT28" s="1"/>
      <c r="DU28" s="1"/>
      <c r="DV28" s="1"/>
      <c r="DW28" s="1"/>
    </row>
    <row r="29" spans="1:127" ht="15" thickBot="1" x14ac:dyDescent="0.35">
      <c r="A29" s="6"/>
      <c r="B29" s="36"/>
      <c r="C29" s="6"/>
      <c r="D29" s="37"/>
      <c r="E29" s="29"/>
      <c r="F29" s="29"/>
      <c r="G29" s="15"/>
      <c r="H29" s="29"/>
      <c r="I29" s="29"/>
      <c r="J29" s="10"/>
      <c r="K29" s="10"/>
      <c r="L29" s="29"/>
      <c r="M29" s="29"/>
      <c r="N29" s="3"/>
      <c r="O29" s="3"/>
      <c r="P29" s="3"/>
      <c r="Q29" s="24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3"/>
      <c r="BF29" s="3"/>
      <c r="BG29" s="3"/>
      <c r="BH29" s="3"/>
      <c r="BI29" s="3"/>
      <c r="BJ29" s="3"/>
      <c r="BK29" s="3"/>
      <c r="BL29" s="3"/>
      <c r="BM29" s="3"/>
      <c r="BN29" s="3"/>
      <c r="BO29" s="3"/>
      <c r="BP29" s="3"/>
      <c r="BQ29" s="3"/>
      <c r="BR29" s="3"/>
      <c r="BS29" s="3"/>
      <c r="BT29" s="3"/>
      <c r="BU29" s="3"/>
      <c r="BV29" s="3"/>
      <c r="BW29" s="3"/>
      <c r="BX29" s="3"/>
      <c r="BY29" s="3"/>
      <c r="BZ29" s="3"/>
      <c r="CA29" s="3"/>
      <c r="CB29" s="3"/>
      <c r="CC29" s="3"/>
      <c r="CD29" s="3"/>
      <c r="CE29" s="3"/>
      <c r="CF29" s="3"/>
      <c r="CG29" s="3"/>
      <c r="CH29" s="3"/>
      <c r="CI29" s="3"/>
      <c r="CJ29" s="3"/>
      <c r="CK29" s="3"/>
      <c r="CL29" s="3"/>
      <c r="CM29" s="3"/>
      <c r="CN29" s="3"/>
      <c r="CO29" s="3"/>
      <c r="CP29" s="3"/>
      <c r="CQ29" s="3"/>
      <c r="CR29" s="3"/>
      <c r="CS29" s="3"/>
      <c r="CT29" s="3"/>
      <c r="CU29" s="3"/>
      <c r="CV29" s="3"/>
      <c r="CW29" s="3"/>
      <c r="CX29" s="3"/>
      <c r="CY29" s="3"/>
      <c r="CZ29" s="3"/>
      <c r="DA29" s="3"/>
      <c r="DB29" s="3"/>
      <c r="DC29" s="3"/>
      <c r="DD29" s="3"/>
      <c r="DE29" s="3"/>
      <c r="DF29" s="3"/>
      <c r="DG29" s="3"/>
      <c r="DH29" s="3"/>
      <c r="DI29" s="3"/>
      <c r="DJ29" s="3"/>
      <c r="DK29" s="3"/>
      <c r="DL29" s="3"/>
      <c r="DM29" s="3"/>
      <c r="DN29" s="3"/>
      <c r="DO29" s="3"/>
      <c r="DP29" s="3"/>
      <c r="DQ29" s="3"/>
      <c r="DR29" s="3"/>
      <c r="DS29" s="3"/>
      <c r="DT29" s="3"/>
      <c r="DU29" s="3"/>
      <c r="DV29" s="3"/>
      <c r="DW29" s="3"/>
    </row>
    <row r="30" spans="1:127" ht="15" customHeight="1" x14ac:dyDescent="0.3">
      <c r="A30" s="184">
        <v>2</v>
      </c>
      <c r="B30" s="188" t="s">
        <v>51</v>
      </c>
      <c r="C30" s="240" t="s">
        <v>10</v>
      </c>
      <c r="D30" s="241"/>
      <c r="E30" s="38">
        <v>68000</v>
      </c>
      <c r="F30" s="152">
        <f>E30-E31</f>
        <v>68000</v>
      </c>
      <c r="G30" s="13"/>
      <c r="I30" s="29"/>
      <c r="J30" s="10"/>
      <c r="K30" s="39">
        <v>11640</v>
      </c>
      <c r="L30" s="5"/>
      <c r="M30" s="5"/>
      <c r="N30" s="8">
        <f>K30</f>
        <v>11640</v>
      </c>
      <c r="O30" s="166">
        <f>N30-N31</f>
        <v>0</v>
      </c>
      <c r="Q30" s="147">
        <f>F30+O30</f>
        <v>68000</v>
      </c>
    </row>
    <row r="31" spans="1:127" ht="15.75" customHeight="1" thickBot="1" x14ac:dyDescent="0.35">
      <c r="A31" s="181"/>
      <c r="B31" s="189"/>
      <c r="C31" s="193" t="s">
        <v>11</v>
      </c>
      <c r="D31" s="182"/>
      <c r="E31" s="47">
        <f>SUM(E32:E32)</f>
        <v>0</v>
      </c>
      <c r="F31" s="153"/>
      <c r="G31" s="13"/>
      <c r="I31" s="29"/>
      <c r="J31" s="10"/>
      <c r="K31" s="40">
        <v>11640</v>
      </c>
      <c r="L31" s="5"/>
      <c r="M31" s="5"/>
      <c r="N31" s="9">
        <f>K31</f>
        <v>11640</v>
      </c>
      <c r="O31" s="168"/>
      <c r="Q31" s="148"/>
    </row>
    <row r="32" spans="1:127" s="30" customFormat="1" ht="15" customHeight="1" x14ac:dyDescent="0.3">
      <c r="A32" s="181"/>
      <c r="B32" s="189"/>
      <c r="C32" s="140" t="s">
        <v>21</v>
      </c>
      <c r="D32" s="33" t="s">
        <v>63</v>
      </c>
      <c r="E32" s="60"/>
      <c r="F32" s="153"/>
      <c r="G32" s="13"/>
      <c r="H32" s="5"/>
      <c r="I32" s="29"/>
      <c r="J32" s="5"/>
      <c r="K32" s="5"/>
      <c r="L32" s="5"/>
      <c r="M32" s="5"/>
      <c r="Q32" s="148"/>
    </row>
    <row r="33" spans="1:127" s="30" customFormat="1" ht="15" customHeight="1" x14ac:dyDescent="0.3">
      <c r="A33" s="186"/>
      <c r="B33" s="190"/>
      <c r="C33" s="108" t="s">
        <v>24</v>
      </c>
      <c r="D33" s="145" t="s">
        <v>63</v>
      </c>
      <c r="E33" s="141"/>
      <c r="F33" s="153"/>
      <c r="G33" s="13"/>
      <c r="H33" s="5"/>
      <c r="I33" s="29"/>
      <c r="J33" s="5"/>
      <c r="K33" s="5"/>
      <c r="L33" s="5"/>
      <c r="M33" s="5"/>
      <c r="Q33" s="148"/>
    </row>
    <row r="34" spans="1:127" s="30" customFormat="1" ht="15" thickBot="1" x14ac:dyDescent="0.35">
      <c r="A34" s="187"/>
      <c r="B34" s="191"/>
      <c r="C34" s="109" t="s">
        <v>14</v>
      </c>
      <c r="D34" s="34" t="s">
        <v>63</v>
      </c>
      <c r="E34" s="48"/>
      <c r="F34" s="154"/>
      <c r="G34" s="13"/>
      <c r="H34" s="5"/>
      <c r="I34" s="5"/>
      <c r="J34" s="5"/>
      <c r="K34" s="5"/>
      <c r="L34" s="5"/>
      <c r="M34" s="5"/>
      <c r="Q34" s="149"/>
    </row>
    <row r="35" spans="1:127" x14ac:dyDescent="0.3">
      <c r="A35" s="56"/>
      <c r="B35" s="57"/>
      <c r="C35" s="12"/>
      <c r="D35" s="20"/>
      <c r="E35" s="29"/>
      <c r="F35" s="29"/>
      <c r="G35" s="14"/>
      <c r="H35" s="5"/>
      <c r="I35" s="5"/>
      <c r="J35" s="5"/>
      <c r="K35" s="5"/>
      <c r="L35" s="5"/>
      <c r="M35" s="5"/>
      <c r="N35" s="1"/>
      <c r="Q35" s="24"/>
    </row>
    <row r="36" spans="1:127" ht="15" thickBot="1" x14ac:dyDescent="0.35">
      <c r="A36" s="6"/>
      <c r="B36" s="36"/>
      <c r="C36" s="6"/>
      <c r="D36" s="37"/>
      <c r="E36" s="29"/>
      <c r="F36" s="29"/>
      <c r="G36" s="15"/>
      <c r="H36" s="29"/>
      <c r="I36" s="5"/>
      <c r="J36" s="5"/>
      <c r="K36" s="5"/>
      <c r="L36" s="29"/>
      <c r="M36" s="29"/>
      <c r="N36" s="1"/>
      <c r="Q36" s="24"/>
    </row>
    <row r="37" spans="1:127" s="30" customFormat="1" ht="15" customHeight="1" x14ac:dyDescent="0.3">
      <c r="A37" s="184">
        <v>3</v>
      </c>
      <c r="B37" s="188" t="s">
        <v>52</v>
      </c>
      <c r="C37" s="240" t="s">
        <v>10</v>
      </c>
      <c r="D37" s="247"/>
      <c r="E37" s="38">
        <v>67000</v>
      </c>
      <c r="F37" s="152">
        <f>E37-E38</f>
        <v>67000</v>
      </c>
      <c r="G37" s="13"/>
      <c r="H37" s="5"/>
      <c r="I37" s="5"/>
      <c r="J37" s="5"/>
      <c r="K37" s="4"/>
      <c r="L37" s="5"/>
      <c r="M37" s="5"/>
      <c r="N37" s="38">
        <f>J37+I37</f>
        <v>0</v>
      </c>
      <c r="O37" s="204">
        <f>N37-N38</f>
        <v>0</v>
      </c>
      <c r="Q37" s="147">
        <f>F37+O37</f>
        <v>67000</v>
      </c>
    </row>
    <row r="38" spans="1:127" s="30" customFormat="1" ht="15" customHeight="1" x14ac:dyDescent="0.3">
      <c r="A38" s="185"/>
      <c r="B38" s="192"/>
      <c r="C38" s="193" t="s">
        <v>11</v>
      </c>
      <c r="D38" s="209"/>
      <c r="E38" s="106">
        <f>SUM(E39:E41)</f>
        <v>0</v>
      </c>
      <c r="F38" s="153"/>
      <c r="G38" s="13"/>
      <c r="H38" s="5"/>
      <c r="I38" s="5"/>
      <c r="J38" s="5"/>
      <c r="K38" s="29"/>
      <c r="L38" s="5"/>
      <c r="M38" s="5"/>
      <c r="N38" s="106">
        <f>I38+J38</f>
        <v>0</v>
      </c>
      <c r="O38" s="205"/>
      <c r="Q38" s="148"/>
    </row>
    <row r="39" spans="1:127" s="30" customFormat="1" ht="15" customHeight="1" x14ac:dyDescent="0.3">
      <c r="A39" s="185"/>
      <c r="B39" s="192"/>
      <c r="C39" s="140" t="s">
        <v>21</v>
      </c>
      <c r="D39" s="58" t="s">
        <v>63</v>
      </c>
      <c r="E39" s="106"/>
      <c r="F39" s="153"/>
      <c r="G39" s="13"/>
      <c r="H39" s="5"/>
      <c r="I39" s="5"/>
      <c r="J39" s="5"/>
      <c r="K39" s="4"/>
      <c r="L39" s="5"/>
      <c r="M39" s="5"/>
      <c r="N39" s="106">
        <f t="shared" ref="N39:N41" si="0">I39+J39</f>
        <v>0</v>
      </c>
      <c r="O39" s="205"/>
      <c r="Q39" s="148"/>
    </row>
    <row r="40" spans="1:127" s="30" customFormat="1" ht="15" customHeight="1" x14ac:dyDescent="0.3">
      <c r="A40" s="185"/>
      <c r="B40" s="192"/>
      <c r="C40" s="108"/>
      <c r="D40" s="58"/>
      <c r="E40" s="106"/>
      <c r="F40" s="153"/>
      <c r="G40" s="13"/>
      <c r="H40" s="5"/>
      <c r="I40" s="5"/>
      <c r="J40" s="5"/>
      <c r="K40" s="4"/>
      <c r="L40" s="5"/>
      <c r="M40" s="5"/>
      <c r="N40" s="106">
        <f t="shared" si="0"/>
        <v>0</v>
      </c>
      <c r="O40" s="205"/>
      <c r="Q40" s="148"/>
    </row>
    <row r="41" spans="1:127" s="30" customFormat="1" ht="15" customHeight="1" thickBot="1" x14ac:dyDescent="0.35">
      <c r="A41" s="180"/>
      <c r="B41" s="164"/>
      <c r="C41" s="115"/>
      <c r="D41" s="22"/>
      <c r="E41" s="107"/>
      <c r="F41" s="154"/>
      <c r="G41" s="13"/>
      <c r="H41" s="5"/>
      <c r="I41" s="5"/>
      <c r="J41" s="5"/>
      <c r="K41" s="4"/>
      <c r="L41" s="5"/>
      <c r="M41" s="5"/>
      <c r="N41" s="107">
        <f t="shared" si="0"/>
        <v>0</v>
      </c>
      <c r="O41" s="206"/>
      <c r="Q41" s="149"/>
    </row>
    <row r="42" spans="1:127" s="30" customFormat="1" x14ac:dyDescent="0.3">
      <c r="A42" s="12"/>
      <c r="B42" s="10"/>
      <c r="C42" s="12"/>
      <c r="D42" s="20"/>
      <c r="E42" s="29"/>
      <c r="F42" s="29"/>
      <c r="G42" s="13"/>
      <c r="H42" s="4"/>
      <c r="I42" s="5"/>
      <c r="J42" s="5"/>
      <c r="K42" s="4"/>
      <c r="L42" s="4"/>
      <c r="M42" s="4"/>
      <c r="Q42" s="24"/>
      <c r="R42"/>
      <c r="S42"/>
      <c r="T42"/>
      <c r="U42"/>
      <c r="V42"/>
      <c r="W42"/>
      <c r="X42"/>
      <c r="Y42"/>
      <c r="Z42"/>
      <c r="AA42"/>
      <c r="AB42"/>
      <c r="AC42"/>
      <c r="AD42"/>
      <c r="AE42"/>
      <c r="AF42"/>
      <c r="AG42"/>
      <c r="AH42"/>
      <c r="AI42"/>
      <c r="AJ42"/>
      <c r="AK42"/>
      <c r="AL42"/>
      <c r="AM42"/>
      <c r="AN42"/>
      <c r="AO42"/>
      <c r="AP42"/>
      <c r="AQ42"/>
      <c r="AR42"/>
      <c r="AS42"/>
      <c r="AT42"/>
      <c r="AU42"/>
      <c r="AV42"/>
      <c r="AW42"/>
      <c r="AX42"/>
      <c r="AY42"/>
      <c r="AZ42"/>
      <c r="BA42"/>
      <c r="BB42"/>
      <c r="BC42"/>
      <c r="BD42"/>
      <c r="BE42"/>
      <c r="BF42"/>
      <c r="BG42"/>
      <c r="BH42"/>
      <c r="BI42"/>
      <c r="BJ42"/>
      <c r="BK42"/>
      <c r="BL42"/>
      <c r="BM42"/>
      <c r="BN42"/>
      <c r="BO42"/>
      <c r="BP42"/>
      <c r="BQ42"/>
      <c r="BR42"/>
      <c r="BS42"/>
      <c r="BT42"/>
      <c r="BU42"/>
      <c r="BV42"/>
      <c r="BW42"/>
      <c r="BX42"/>
      <c r="BY42"/>
      <c r="BZ42"/>
      <c r="CA42"/>
      <c r="CB42"/>
      <c r="CC42"/>
      <c r="CD42"/>
      <c r="CE42"/>
      <c r="CF42"/>
      <c r="CG42"/>
      <c r="CH42"/>
      <c r="CI42"/>
      <c r="CJ42"/>
      <c r="CK42"/>
      <c r="CL42"/>
      <c r="CM42"/>
      <c r="CN42"/>
      <c r="CO42"/>
      <c r="CP42"/>
      <c r="CQ42"/>
      <c r="CR42"/>
      <c r="CS42"/>
      <c r="CT42"/>
      <c r="CU42"/>
      <c r="CV42"/>
      <c r="CW42"/>
      <c r="CX42"/>
      <c r="CY42"/>
      <c r="CZ42"/>
      <c r="DA42"/>
      <c r="DB42"/>
      <c r="DC42"/>
      <c r="DD42"/>
      <c r="DE42"/>
      <c r="DF42"/>
      <c r="DG42"/>
      <c r="DH42"/>
      <c r="DI42"/>
      <c r="DJ42"/>
      <c r="DK42"/>
      <c r="DL42"/>
      <c r="DM42"/>
      <c r="DN42"/>
      <c r="DO42"/>
      <c r="DP42"/>
      <c r="DQ42"/>
      <c r="DR42"/>
      <c r="DS42"/>
      <c r="DT42"/>
      <c r="DU42"/>
      <c r="DV42"/>
      <c r="DW42"/>
    </row>
    <row r="43" spans="1:127" s="30" customFormat="1" ht="15" thickBot="1" x14ac:dyDescent="0.35">
      <c r="A43" s="6"/>
      <c r="B43" s="36"/>
      <c r="C43" s="6"/>
      <c r="D43" s="37"/>
      <c r="E43" s="29"/>
      <c r="F43" s="29"/>
      <c r="G43" s="15"/>
      <c r="H43" s="29"/>
      <c r="I43" s="5"/>
      <c r="J43" s="5"/>
      <c r="K43" s="29"/>
      <c r="L43" s="29"/>
      <c r="M43" s="29"/>
      <c r="Q43" s="24"/>
      <c r="R43"/>
      <c r="S43"/>
      <c r="T43"/>
      <c r="U43"/>
      <c r="V43"/>
      <c r="W43"/>
      <c r="X43"/>
      <c r="Y43"/>
      <c r="Z43"/>
      <c r="AA43"/>
      <c r="AB43"/>
      <c r="AC43"/>
      <c r="AD43"/>
      <c r="AE43"/>
      <c r="AF43"/>
      <c r="AG43"/>
      <c r="AH43"/>
      <c r="AI43"/>
      <c r="AJ43"/>
      <c r="AK43"/>
      <c r="AL43"/>
      <c r="AM43"/>
      <c r="AN43"/>
      <c r="AO43"/>
      <c r="AP43"/>
      <c r="AQ43"/>
      <c r="AR43"/>
      <c r="AS43"/>
      <c r="AT43"/>
      <c r="AU43"/>
      <c r="AV43"/>
      <c r="AW43"/>
      <c r="AX43"/>
      <c r="AY43"/>
      <c r="AZ43"/>
      <c r="BA43"/>
      <c r="BB43"/>
      <c r="BC43"/>
      <c r="BD43"/>
      <c r="BE43"/>
      <c r="BF43"/>
      <c r="BG43"/>
      <c r="BH43"/>
      <c r="BI43"/>
      <c r="BJ43"/>
      <c r="BK43"/>
      <c r="BL43"/>
      <c r="BM43"/>
      <c r="BN43"/>
      <c r="BO43"/>
      <c r="BP43"/>
      <c r="BQ43"/>
      <c r="BR43"/>
      <c r="BS43"/>
      <c r="BT43"/>
      <c r="BU43"/>
      <c r="BV43"/>
      <c r="BW43"/>
      <c r="BX43"/>
      <c r="BY43"/>
      <c r="BZ43"/>
      <c r="CA43"/>
      <c r="CB43"/>
      <c r="CC43"/>
      <c r="CD43"/>
      <c r="CE43"/>
      <c r="CF43"/>
      <c r="CG43"/>
      <c r="CH43"/>
      <c r="CI43"/>
      <c r="CJ43"/>
      <c r="CK43"/>
      <c r="CL43"/>
      <c r="CM43"/>
      <c r="CN43"/>
      <c r="CO43"/>
      <c r="CP43"/>
      <c r="CQ43"/>
      <c r="CR43"/>
      <c r="CS43"/>
      <c r="CT43"/>
      <c r="CU43"/>
      <c r="CV43"/>
      <c r="CW43"/>
      <c r="CX43"/>
      <c r="CY43"/>
      <c r="CZ43"/>
      <c r="DA43"/>
      <c r="DB43"/>
      <c r="DC43"/>
      <c r="DD43"/>
      <c r="DE43"/>
      <c r="DF43"/>
      <c r="DG43"/>
      <c r="DH43"/>
      <c r="DI43"/>
      <c r="DJ43"/>
      <c r="DK43"/>
      <c r="DL43"/>
      <c r="DM43"/>
      <c r="DN43"/>
      <c r="DO43"/>
      <c r="DP43"/>
      <c r="DQ43"/>
      <c r="DR43"/>
      <c r="DS43"/>
      <c r="DT43"/>
      <c r="DU43"/>
      <c r="DV43"/>
      <c r="DW43"/>
    </row>
    <row r="44" spans="1:127" s="30" customFormat="1" x14ac:dyDescent="0.3">
      <c r="A44" s="178">
        <v>4</v>
      </c>
      <c r="B44" s="276" t="s">
        <v>53</v>
      </c>
      <c r="C44" s="155" t="s">
        <v>10</v>
      </c>
      <c r="D44" s="156"/>
      <c r="E44" s="38">
        <v>79746</v>
      </c>
      <c r="F44" s="175">
        <f>E44-E45</f>
        <v>79746</v>
      </c>
      <c r="G44" s="13"/>
      <c r="H44" s="5"/>
      <c r="I44" s="5"/>
      <c r="J44" s="5"/>
      <c r="K44" s="5"/>
      <c r="L44" s="5"/>
      <c r="M44" s="5"/>
      <c r="N44" s="8">
        <v>0</v>
      </c>
      <c r="O44" s="166">
        <f>N44</f>
        <v>0</v>
      </c>
      <c r="Q44" s="147">
        <f>F44+O44</f>
        <v>79746</v>
      </c>
    </row>
    <row r="45" spans="1:127" s="30" customFormat="1" x14ac:dyDescent="0.3">
      <c r="A45" s="179"/>
      <c r="B45" s="277"/>
      <c r="C45" s="181" t="s">
        <v>11</v>
      </c>
      <c r="D45" s="209"/>
      <c r="E45" s="117">
        <f>E46</f>
        <v>0</v>
      </c>
      <c r="F45" s="176"/>
      <c r="G45" s="13"/>
      <c r="H45" s="5"/>
      <c r="I45" s="5"/>
      <c r="J45" s="5"/>
      <c r="K45" s="5"/>
      <c r="L45" s="5"/>
      <c r="M45" s="5"/>
      <c r="N45" s="114">
        <v>0</v>
      </c>
      <c r="O45" s="167"/>
      <c r="Q45" s="148"/>
    </row>
    <row r="46" spans="1:127" s="30" customFormat="1" ht="15" thickBot="1" x14ac:dyDescent="0.35">
      <c r="A46" s="180"/>
      <c r="B46" s="278"/>
      <c r="C46" s="118" t="s">
        <v>21</v>
      </c>
      <c r="D46" s="119"/>
      <c r="E46" s="107"/>
      <c r="F46" s="177"/>
      <c r="G46" s="13"/>
      <c r="H46" s="5"/>
      <c r="I46" s="5"/>
      <c r="J46" s="5"/>
      <c r="K46" s="5"/>
      <c r="L46" s="5"/>
      <c r="M46" s="5"/>
      <c r="N46" s="9">
        <v>0</v>
      </c>
      <c r="O46" s="260"/>
      <c r="Q46" s="149"/>
    </row>
    <row r="47" spans="1:127" x14ac:dyDescent="0.3">
      <c r="A47" s="262"/>
      <c r="B47" s="262"/>
      <c r="C47" s="262"/>
      <c r="D47" s="262"/>
      <c r="E47" s="262"/>
      <c r="F47" s="262"/>
      <c r="G47" s="262"/>
      <c r="H47" s="262"/>
      <c r="I47" s="262"/>
      <c r="J47" s="262"/>
      <c r="K47" s="262"/>
      <c r="L47" s="262"/>
      <c r="M47" s="262"/>
      <c r="N47" s="1"/>
      <c r="Q47" s="24"/>
    </row>
    <row r="48" spans="1:127" ht="15" thickBot="1" x14ac:dyDescent="0.35">
      <c r="A48" s="6"/>
      <c r="B48" s="36"/>
      <c r="C48" s="6"/>
      <c r="D48" s="37"/>
      <c r="E48" s="29"/>
      <c r="F48" s="29"/>
      <c r="G48" s="15"/>
      <c r="H48" s="29"/>
      <c r="I48" s="29"/>
      <c r="J48" s="29"/>
      <c r="K48" s="29"/>
      <c r="L48" s="29"/>
      <c r="M48" s="29"/>
      <c r="N48" s="1"/>
      <c r="Q48" s="24"/>
    </row>
    <row r="49" spans="1:17" s="30" customFormat="1" x14ac:dyDescent="0.3">
      <c r="A49" s="178">
        <v>5</v>
      </c>
      <c r="B49" s="162" t="s">
        <v>54</v>
      </c>
      <c r="C49" s="155" t="s">
        <v>10</v>
      </c>
      <c r="D49" s="156"/>
      <c r="E49" s="59">
        <v>64500</v>
      </c>
      <c r="F49" s="152">
        <f>E49-E50</f>
        <v>64500</v>
      </c>
      <c r="G49" s="13"/>
      <c r="H49" s="5"/>
      <c r="I49" s="5"/>
      <c r="J49" s="5"/>
      <c r="K49" s="5"/>
      <c r="L49" s="5"/>
      <c r="M49" s="5"/>
      <c r="N49" s="8">
        <v>0</v>
      </c>
      <c r="O49" s="166">
        <f>N49</f>
        <v>0</v>
      </c>
      <c r="Q49" s="147">
        <f>F49+O49</f>
        <v>64500</v>
      </c>
    </row>
    <row r="50" spans="1:17" s="30" customFormat="1" ht="15" thickBot="1" x14ac:dyDescent="0.35">
      <c r="A50" s="179"/>
      <c r="B50" s="163"/>
      <c r="C50" s="157" t="s">
        <v>11</v>
      </c>
      <c r="D50" s="158"/>
      <c r="E50" s="43">
        <f>SUM(E51:E51)</f>
        <v>0</v>
      </c>
      <c r="F50" s="153"/>
      <c r="G50" s="13"/>
      <c r="H50" s="5"/>
      <c r="I50" s="5"/>
      <c r="J50" s="5"/>
      <c r="K50" s="5"/>
      <c r="L50" s="5"/>
      <c r="M50" s="5"/>
      <c r="N50" s="9">
        <v>0</v>
      </c>
      <c r="O50" s="260"/>
      <c r="Q50" s="148"/>
    </row>
    <row r="51" spans="1:17" s="30" customFormat="1" ht="15" thickBot="1" x14ac:dyDescent="0.35">
      <c r="A51" s="180"/>
      <c r="B51" s="164"/>
      <c r="C51" s="32" t="s">
        <v>21</v>
      </c>
      <c r="D51" s="124" t="s">
        <v>63</v>
      </c>
      <c r="E51" s="107"/>
      <c r="F51" s="154"/>
      <c r="G51" s="13"/>
      <c r="H51" s="5"/>
      <c r="I51" s="5"/>
      <c r="J51" s="5"/>
      <c r="K51" s="5"/>
      <c r="L51" s="5"/>
      <c r="M51" s="5"/>
      <c r="Q51" s="149"/>
    </row>
    <row r="52" spans="1:17" x14ac:dyDescent="0.3">
      <c r="A52" s="12"/>
      <c r="B52" s="10"/>
      <c r="C52" s="12"/>
      <c r="D52" s="20"/>
      <c r="E52" s="29"/>
      <c r="F52" s="29"/>
      <c r="G52" s="14"/>
      <c r="H52" s="5"/>
      <c r="I52" s="5"/>
      <c r="J52" s="5"/>
      <c r="K52" s="5"/>
      <c r="L52" s="5"/>
      <c r="M52" s="5"/>
      <c r="N52" s="1"/>
      <c r="Q52" s="24"/>
    </row>
    <row r="53" spans="1:17" ht="15" thickBot="1" x14ac:dyDescent="0.35">
      <c r="A53" s="6"/>
      <c r="B53" s="36"/>
      <c r="C53" s="6"/>
      <c r="D53" s="37"/>
      <c r="E53" s="29"/>
      <c r="F53" s="29"/>
      <c r="G53" s="15"/>
      <c r="H53" s="29"/>
      <c r="I53" s="29"/>
      <c r="J53" s="5"/>
      <c r="K53" s="5"/>
      <c r="L53" s="5"/>
      <c r="M53" s="5"/>
      <c r="N53" s="1"/>
      <c r="Q53" s="24"/>
    </row>
    <row r="54" spans="1:17" s="30" customFormat="1" x14ac:dyDescent="0.3">
      <c r="A54" s="258">
        <v>6</v>
      </c>
      <c r="B54" s="162" t="s">
        <v>55</v>
      </c>
      <c r="C54" s="155" t="s">
        <v>10</v>
      </c>
      <c r="D54" s="156"/>
      <c r="E54" s="38">
        <v>58500</v>
      </c>
      <c r="F54" s="152">
        <f>E54-E55</f>
        <v>58500</v>
      </c>
      <c r="G54" s="13"/>
      <c r="H54" s="5"/>
      <c r="I54" s="5"/>
      <c r="J54" s="5"/>
      <c r="K54" s="5"/>
      <c r="L54" s="5"/>
      <c r="M54" s="5"/>
      <c r="N54" s="8">
        <v>0</v>
      </c>
      <c r="O54" s="166">
        <f>N54-N57</f>
        <v>0</v>
      </c>
      <c r="Q54" s="147">
        <f>O54+F54</f>
        <v>58500</v>
      </c>
    </row>
    <row r="55" spans="1:17" s="30" customFormat="1" x14ac:dyDescent="0.3">
      <c r="A55" s="200"/>
      <c r="B55" s="163"/>
      <c r="C55" s="157" t="s">
        <v>11</v>
      </c>
      <c r="D55" s="158"/>
      <c r="E55" s="106">
        <f>E57</f>
        <v>0</v>
      </c>
      <c r="F55" s="153"/>
      <c r="G55" s="13"/>
      <c r="H55" s="5"/>
      <c r="I55" s="5"/>
      <c r="J55" s="5"/>
      <c r="K55" s="5"/>
      <c r="L55" s="5"/>
      <c r="M55" s="5"/>
      <c r="N55" s="114"/>
      <c r="O55" s="167"/>
      <c r="Q55" s="148"/>
    </row>
    <row r="56" spans="1:17" s="30" customFormat="1" x14ac:dyDescent="0.3">
      <c r="A56" s="200"/>
      <c r="B56" s="163"/>
      <c r="C56" s="142" t="s">
        <v>21</v>
      </c>
      <c r="D56" s="146"/>
      <c r="E56" s="141"/>
      <c r="F56" s="153"/>
      <c r="G56" s="13"/>
      <c r="H56" s="5"/>
      <c r="I56" s="5"/>
      <c r="J56" s="5"/>
      <c r="K56" s="5"/>
      <c r="L56" s="5"/>
      <c r="M56" s="5"/>
      <c r="N56" s="114"/>
      <c r="O56" s="167"/>
      <c r="Q56" s="148"/>
    </row>
    <row r="57" spans="1:17" s="30" customFormat="1" ht="15" thickBot="1" x14ac:dyDescent="0.35">
      <c r="A57" s="259"/>
      <c r="B57" s="164"/>
      <c r="C57" s="110" t="s">
        <v>14</v>
      </c>
      <c r="D57" s="111" t="s">
        <v>63</v>
      </c>
      <c r="E57" s="112"/>
      <c r="F57" s="154"/>
      <c r="G57" s="13"/>
      <c r="H57" s="5"/>
      <c r="I57" s="5"/>
      <c r="J57" s="5"/>
      <c r="K57" s="5"/>
      <c r="L57" s="5"/>
      <c r="M57" s="5"/>
      <c r="N57" s="9"/>
      <c r="O57" s="260"/>
      <c r="Q57" s="149"/>
    </row>
    <row r="58" spans="1:17" x14ac:dyDescent="0.3">
      <c r="A58" s="12"/>
      <c r="B58" s="10"/>
      <c r="C58" s="12"/>
      <c r="D58" s="20"/>
      <c r="E58" s="11"/>
      <c r="F58" s="29"/>
      <c r="G58" s="13"/>
      <c r="H58" s="5"/>
      <c r="I58" s="5"/>
      <c r="J58" s="5"/>
      <c r="K58" s="5"/>
      <c r="L58" s="5"/>
      <c r="M58" s="5"/>
      <c r="N58" s="1"/>
      <c r="Q58" s="24"/>
    </row>
    <row r="59" spans="1:17" ht="15" thickBot="1" x14ac:dyDescent="0.35">
      <c r="A59" s="6"/>
      <c r="B59" s="36"/>
      <c r="C59" s="6"/>
      <c r="D59" s="37"/>
      <c r="E59" s="29"/>
      <c r="F59" s="29"/>
      <c r="G59" s="15"/>
      <c r="H59" s="29"/>
      <c r="I59" s="29"/>
      <c r="J59" s="5"/>
      <c r="K59" s="5"/>
      <c r="L59" s="5"/>
      <c r="M59" s="5"/>
      <c r="N59" s="1"/>
      <c r="Q59" s="24"/>
    </row>
    <row r="60" spans="1:17" s="30" customFormat="1" x14ac:dyDescent="0.3">
      <c r="A60" s="184">
        <v>7</v>
      </c>
      <c r="B60" s="253" t="s">
        <v>56</v>
      </c>
      <c r="C60" s="155" t="s">
        <v>10</v>
      </c>
      <c r="D60" s="156"/>
      <c r="E60" s="104">
        <v>624700</v>
      </c>
      <c r="F60" s="152">
        <f>E60-E61</f>
        <v>624700</v>
      </c>
      <c r="G60" s="13"/>
      <c r="H60" s="39">
        <v>15750</v>
      </c>
      <c r="I60" s="5"/>
      <c r="J60" s="5"/>
      <c r="K60" s="5"/>
      <c r="L60" s="5"/>
      <c r="M60" s="5"/>
      <c r="N60" s="8">
        <f>H60</f>
        <v>15750</v>
      </c>
      <c r="O60" s="166">
        <f>N60</f>
        <v>15750</v>
      </c>
      <c r="Q60" s="147">
        <f>F60+O60</f>
        <v>640450</v>
      </c>
    </row>
    <row r="61" spans="1:17" s="30" customFormat="1" ht="15" thickBot="1" x14ac:dyDescent="0.35">
      <c r="A61" s="181"/>
      <c r="B61" s="254"/>
      <c r="C61" s="157" t="s">
        <v>11</v>
      </c>
      <c r="D61" s="158"/>
      <c r="E61" s="49">
        <f>SUM(E62:E64)</f>
        <v>0</v>
      </c>
      <c r="F61" s="153"/>
      <c r="G61" s="13"/>
      <c r="H61" s="40">
        <v>0</v>
      </c>
      <c r="I61" s="5"/>
      <c r="J61" s="5"/>
      <c r="K61" s="5"/>
      <c r="L61" s="5"/>
      <c r="M61" s="5"/>
      <c r="N61" s="9">
        <f>H61</f>
        <v>0</v>
      </c>
      <c r="O61" s="260"/>
      <c r="Q61" s="148"/>
    </row>
    <row r="62" spans="1:17" s="30" customFormat="1" x14ac:dyDescent="0.3">
      <c r="A62" s="181"/>
      <c r="B62" s="254"/>
      <c r="C62" s="256" t="s">
        <v>12</v>
      </c>
      <c r="D62" s="271" t="s">
        <v>63</v>
      </c>
      <c r="E62" s="66"/>
      <c r="F62" s="153"/>
      <c r="G62" s="13"/>
      <c r="H62" s="5"/>
      <c r="I62" s="5"/>
      <c r="J62" s="5"/>
      <c r="K62" s="5"/>
      <c r="L62" s="5"/>
      <c r="M62" s="5"/>
      <c r="N62" s="29"/>
      <c r="O62" s="12"/>
      <c r="Q62" s="148"/>
    </row>
    <row r="63" spans="1:17" s="30" customFormat="1" x14ac:dyDescent="0.3">
      <c r="A63" s="181"/>
      <c r="B63" s="254"/>
      <c r="C63" s="257"/>
      <c r="D63" s="251"/>
      <c r="E63" s="66"/>
      <c r="F63" s="153"/>
      <c r="G63" s="13"/>
      <c r="H63" s="5"/>
      <c r="I63" s="5"/>
      <c r="J63" s="5"/>
      <c r="K63" s="5"/>
      <c r="L63" s="5"/>
      <c r="M63" s="5"/>
      <c r="N63" s="29"/>
      <c r="O63" s="12"/>
      <c r="Q63" s="148"/>
    </row>
    <row r="64" spans="1:17" s="30" customFormat="1" ht="33" customHeight="1" thickBot="1" x14ac:dyDescent="0.35">
      <c r="A64" s="187"/>
      <c r="B64" s="255"/>
      <c r="C64" s="120"/>
      <c r="D64" s="121"/>
      <c r="E64" s="116"/>
      <c r="F64" s="154"/>
      <c r="G64" s="13"/>
      <c r="H64" s="5"/>
      <c r="I64" s="5"/>
      <c r="J64" s="5"/>
      <c r="K64" s="5"/>
      <c r="L64" s="5"/>
      <c r="M64" s="5"/>
      <c r="Q64" s="149"/>
    </row>
    <row r="65" spans="1:127" x14ac:dyDescent="0.3">
      <c r="A65" s="12"/>
      <c r="B65" s="10"/>
      <c r="C65" s="12"/>
      <c r="D65" s="20"/>
      <c r="E65" s="29"/>
      <c r="F65" s="29"/>
      <c r="G65" s="14"/>
      <c r="H65" s="5"/>
      <c r="I65" s="5"/>
      <c r="J65" s="5"/>
      <c r="K65" s="5"/>
      <c r="L65" s="5"/>
      <c r="M65" s="5"/>
      <c r="N65" s="6"/>
      <c r="O65" s="6"/>
      <c r="P65" s="6"/>
      <c r="Q65" s="24"/>
      <c r="R65" s="6"/>
      <c r="S65" s="6"/>
      <c r="T65" s="6"/>
      <c r="U65" s="6"/>
      <c r="V65" s="6"/>
      <c r="W65" s="6"/>
      <c r="X65" s="6"/>
      <c r="Y65" s="6"/>
      <c r="Z65" s="6"/>
      <c r="AA65" s="6"/>
      <c r="AB65" s="6"/>
      <c r="AC65" s="6"/>
      <c r="AD65" s="6"/>
      <c r="AE65" s="6"/>
      <c r="AF65" s="6"/>
      <c r="AG65" s="6"/>
      <c r="AH65" s="6"/>
      <c r="AI65" s="6"/>
      <c r="AJ65" s="6"/>
      <c r="AK65" s="6"/>
      <c r="AL65" s="6"/>
      <c r="AM65" s="6"/>
      <c r="AN65" s="6"/>
      <c r="AO65" s="6"/>
      <c r="AP65" s="6"/>
      <c r="AQ65" s="6"/>
      <c r="AR65" s="6"/>
      <c r="AS65" s="6"/>
      <c r="AT65" s="6"/>
      <c r="AU65" s="6"/>
      <c r="AV65" s="6"/>
      <c r="AW65" s="6"/>
      <c r="AX65" s="6"/>
      <c r="AY65" s="6"/>
      <c r="AZ65" s="6"/>
      <c r="BA65" s="6"/>
      <c r="BB65" s="6"/>
      <c r="BC65" s="6"/>
      <c r="BD65" s="6"/>
      <c r="BE65" s="6"/>
      <c r="BF65" s="6"/>
      <c r="BG65" s="6"/>
      <c r="BH65" s="6"/>
      <c r="BI65" s="6"/>
      <c r="BJ65" s="6"/>
      <c r="BK65" s="6"/>
      <c r="BL65" s="6"/>
      <c r="BM65" s="6"/>
      <c r="BN65" s="6"/>
      <c r="BO65" s="6"/>
      <c r="BP65" s="6"/>
      <c r="BQ65" s="6"/>
      <c r="BR65" s="6"/>
      <c r="BS65" s="6"/>
      <c r="BT65" s="6"/>
      <c r="BU65" s="6"/>
      <c r="BV65" s="6"/>
      <c r="BW65" s="6"/>
      <c r="BX65" s="6"/>
      <c r="BY65" s="6"/>
      <c r="BZ65" s="6"/>
      <c r="CA65" s="6"/>
      <c r="CB65" s="6"/>
      <c r="CC65" s="6"/>
      <c r="CD65" s="6"/>
      <c r="CE65" s="6"/>
      <c r="CF65" s="6"/>
      <c r="CG65" s="6"/>
      <c r="CH65" s="6"/>
      <c r="CI65" s="6"/>
      <c r="CJ65" s="6"/>
      <c r="CK65" s="6"/>
      <c r="CL65" s="6"/>
      <c r="CM65" s="6"/>
      <c r="CN65" s="6"/>
      <c r="CO65" s="6"/>
      <c r="CP65" s="6"/>
      <c r="CQ65" s="6"/>
      <c r="CR65" s="6"/>
      <c r="CS65" s="6"/>
      <c r="CT65" s="6"/>
      <c r="CU65" s="6"/>
      <c r="CV65" s="6"/>
      <c r="CW65" s="6"/>
      <c r="CX65" s="6"/>
      <c r="CY65" s="6"/>
      <c r="CZ65" s="6"/>
      <c r="DA65" s="6"/>
      <c r="DB65" s="6"/>
      <c r="DC65" s="6"/>
      <c r="DD65" s="6"/>
      <c r="DE65" s="6"/>
      <c r="DF65" s="6"/>
      <c r="DG65" s="6"/>
      <c r="DH65" s="6"/>
      <c r="DI65" s="6"/>
      <c r="DJ65" s="6"/>
      <c r="DK65" s="6"/>
      <c r="DL65" s="6"/>
      <c r="DM65" s="6"/>
      <c r="DN65" s="6"/>
      <c r="DO65" s="6"/>
      <c r="DP65" s="6"/>
      <c r="DQ65" s="6"/>
      <c r="DR65" s="6"/>
      <c r="DS65" s="6"/>
      <c r="DT65" s="6"/>
      <c r="DU65" s="6"/>
      <c r="DV65" s="6"/>
      <c r="DW65" s="6"/>
    </row>
    <row r="66" spans="1:127" ht="15" thickBot="1" x14ac:dyDescent="0.35">
      <c r="A66" s="6"/>
      <c r="B66" s="36"/>
      <c r="C66" s="6"/>
      <c r="D66" s="37"/>
      <c r="E66" s="29"/>
      <c r="F66" s="29"/>
      <c r="G66" s="15"/>
      <c r="H66" s="29"/>
      <c r="I66" s="29"/>
      <c r="J66" s="29"/>
      <c r="K66" s="29"/>
      <c r="L66" s="5"/>
      <c r="M66" s="5"/>
      <c r="N66" s="1"/>
      <c r="Q66" s="24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1"/>
      <c r="AS66" s="1"/>
      <c r="AT66" s="1"/>
      <c r="AU66" s="1"/>
      <c r="AV66" s="1"/>
      <c r="AW66" s="1"/>
      <c r="AX66" s="1"/>
      <c r="AY66" s="1"/>
      <c r="AZ66" s="1"/>
      <c r="BA66" s="1"/>
      <c r="BB66" s="1"/>
      <c r="BC66" s="1"/>
      <c r="BD66" s="1"/>
      <c r="BE66" s="1"/>
      <c r="BF66" s="1"/>
      <c r="BG66" s="1"/>
      <c r="BH66" s="1"/>
      <c r="BI66" s="1"/>
      <c r="BJ66" s="1"/>
      <c r="BK66" s="1"/>
      <c r="BL66" s="1"/>
      <c r="BM66" s="1"/>
      <c r="BN66" s="1"/>
      <c r="BO66" s="1"/>
      <c r="BP66" s="1"/>
      <c r="BQ66" s="1"/>
      <c r="BR66" s="1"/>
      <c r="BS66" s="1"/>
      <c r="BT66" s="1"/>
      <c r="BU66" s="1"/>
      <c r="BV66" s="1"/>
      <c r="BW66" s="1"/>
      <c r="BX66" s="1"/>
      <c r="BY66" s="1"/>
      <c r="BZ66" s="1"/>
      <c r="CA66" s="1"/>
      <c r="CB66" s="1"/>
      <c r="CC66" s="1"/>
      <c r="CD66" s="1"/>
      <c r="CE66" s="1"/>
      <c r="CF66" s="1"/>
      <c r="CG66" s="1"/>
      <c r="CH66" s="1"/>
      <c r="CI66" s="1"/>
      <c r="CJ66" s="1"/>
      <c r="CK66" s="1"/>
      <c r="CL66" s="1"/>
      <c r="CM66" s="1"/>
      <c r="CN66" s="1"/>
      <c r="CO66" s="1"/>
      <c r="CP66" s="1"/>
      <c r="CQ66" s="1"/>
      <c r="CR66" s="1"/>
      <c r="CS66" s="1"/>
      <c r="CT66" s="1"/>
      <c r="CU66" s="1"/>
      <c r="CV66" s="1"/>
      <c r="CW66" s="1"/>
      <c r="CX66" s="1"/>
      <c r="CY66" s="1"/>
      <c r="CZ66" s="1"/>
      <c r="DA66" s="1"/>
      <c r="DB66" s="1"/>
      <c r="DC66" s="1"/>
      <c r="DD66" s="1"/>
      <c r="DE66" s="1"/>
      <c r="DF66" s="1"/>
      <c r="DG66" s="1"/>
      <c r="DH66" s="1"/>
      <c r="DI66" s="1"/>
      <c r="DJ66" s="1"/>
      <c r="DK66" s="1"/>
      <c r="DL66" s="1"/>
      <c r="DM66" s="1"/>
      <c r="DN66" s="1"/>
      <c r="DO66" s="1"/>
      <c r="DP66" s="1"/>
      <c r="DQ66" s="1"/>
      <c r="DR66" s="1"/>
      <c r="DS66" s="1"/>
      <c r="DT66" s="1"/>
      <c r="DU66" s="1"/>
      <c r="DV66" s="1"/>
      <c r="DW66" s="1"/>
    </row>
    <row r="67" spans="1:127" s="30" customFormat="1" x14ac:dyDescent="0.3">
      <c r="A67" s="178">
        <v>8</v>
      </c>
      <c r="B67" s="162" t="s">
        <v>57</v>
      </c>
      <c r="C67" s="155" t="s">
        <v>10</v>
      </c>
      <c r="D67" s="165"/>
      <c r="E67" s="45">
        <v>305000</v>
      </c>
      <c r="F67" s="152">
        <f>E67-E68</f>
        <v>305000</v>
      </c>
      <c r="G67" s="13"/>
      <c r="H67" s="5"/>
      <c r="I67" s="5"/>
      <c r="J67" s="5"/>
      <c r="K67" s="5"/>
      <c r="L67" s="5"/>
      <c r="M67" s="5"/>
      <c r="N67" s="8">
        <f>L67+M67</f>
        <v>0</v>
      </c>
      <c r="O67" s="166">
        <f>N67-N68</f>
        <v>0</v>
      </c>
      <c r="Q67" s="147">
        <f>F67+O67</f>
        <v>305000</v>
      </c>
    </row>
    <row r="68" spans="1:127" s="30" customFormat="1" ht="15" thickBot="1" x14ac:dyDescent="0.35">
      <c r="A68" s="179"/>
      <c r="B68" s="163"/>
      <c r="C68" s="157" t="s">
        <v>11</v>
      </c>
      <c r="D68" s="261"/>
      <c r="E68" s="46">
        <f>E69+E70</f>
        <v>0</v>
      </c>
      <c r="F68" s="153"/>
      <c r="G68" s="13"/>
      <c r="H68" s="5"/>
      <c r="I68" s="5"/>
      <c r="J68" s="5"/>
      <c r="K68" s="5"/>
      <c r="L68" s="5"/>
      <c r="M68" s="5"/>
      <c r="N68" s="9">
        <f>L68+M68</f>
        <v>0</v>
      </c>
      <c r="O68" s="260"/>
      <c r="Q68" s="148"/>
    </row>
    <row r="69" spans="1:127" s="30" customFormat="1" x14ac:dyDescent="0.3">
      <c r="A69" s="179"/>
      <c r="B69" s="163"/>
      <c r="C69" s="226" t="s">
        <v>12</v>
      </c>
      <c r="D69" s="271" t="s">
        <v>63</v>
      </c>
      <c r="E69" s="41"/>
      <c r="F69" s="153"/>
      <c r="G69" s="13"/>
      <c r="H69" s="5"/>
      <c r="I69" s="5"/>
      <c r="J69" s="5"/>
      <c r="K69" s="5"/>
      <c r="L69" s="5"/>
      <c r="M69" s="5"/>
      <c r="Q69" s="148"/>
    </row>
    <row r="70" spans="1:127" s="30" customFormat="1" ht="15" thickBot="1" x14ac:dyDescent="0.35">
      <c r="A70" s="180"/>
      <c r="B70" s="164"/>
      <c r="C70" s="227"/>
      <c r="D70" s="272"/>
      <c r="E70" s="42"/>
      <c r="F70" s="154"/>
      <c r="G70" s="13"/>
      <c r="H70" s="5"/>
      <c r="I70" s="5"/>
      <c r="J70" s="5"/>
      <c r="K70" s="5"/>
      <c r="L70" s="5"/>
      <c r="M70" s="5"/>
      <c r="Q70" s="149"/>
    </row>
    <row r="71" spans="1:127" x14ac:dyDescent="0.3">
      <c r="A71" s="12"/>
      <c r="B71" s="10"/>
      <c r="C71" s="12"/>
      <c r="D71" s="20"/>
      <c r="E71" s="29"/>
      <c r="F71" s="29"/>
      <c r="G71" s="14"/>
      <c r="H71" s="5"/>
      <c r="I71" s="5"/>
      <c r="J71" s="5"/>
      <c r="K71" s="5"/>
      <c r="L71" s="5"/>
      <c r="M71" s="5"/>
      <c r="N71" s="6"/>
      <c r="O71" s="6"/>
      <c r="P71" s="6"/>
      <c r="Q71" s="24"/>
      <c r="R71" s="6"/>
      <c r="S71" s="6"/>
      <c r="T71" s="6"/>
      <c r="U71" s="6"/>
      <c r="V71" s="6"/>
      <c r="W71" s="6"/>
      <c r="X71" s="6"/>
      <c r="Y71" s="6"/>
      <c r="Z71" s="6"/>
      <c r="AA71" s="6"/>
      <c r="AB71" s="6"/>
      <c r="AC71" s="6"/>
      <c r="AD71" s="6"/>
      <c r="AE71" s="6"/>
      <c r="AF71" s="6"/>
      <c r="AG71" s="6"/>
      <c r="AH71" s="6"/>
      <c r="AI71" s="6"/>
      <c r="AJ71" s="6"/>
      <c r="AK71" s="6"/>
      <c r="AL71" s="6"/>
      <c r="AM71" s="6"/>
      <c r="AN71" s="6"/>
      <c r="AO71" s="6"/>
      <c r="AP71" s="6"/>
      <c r="AQ71" s="6"/>
      <c r="AR71" s="6"/>
      <c r="AS71" s="6"/>
      <c r="AT71" s="6"/>
      <c r="AU71" s="6"/>
      <c r="AV71" s="6"/>
      <c r="AW71" s="6"/>
      <c r="AX71" s="6"/>
      <c r="AY71" s="6"/>
      <c r="AZ71" s="6"/>
      <c r="BA71" s="6"/>
      <c r="BB71" s="6"/>
      <c r="BC71" s="6"/>
      <c r="BD71" s="6"/>
      <c r="BE71" s="6"/>
      <c r="BF71" s="6"/>
      <c r="BG71" s="6"/>
      <c r="BH71" s="6"/>
      <c r="BI71" s="6"/>
      <c r="BJ71" s="6"/>
      <c r="BK71" s="6"/>
      <c r="BL71" s="6"/>
      <c r="BM71" s="6"/>
      <c r="BN71" s="6"/>
      <c r="BO71" s="6"/>
      <c r="BP71" s="6"/>
      <c r="BQ71" s="6"/>
      <c r="BR71" s="6"/>
      <c r="BS71" s="6"/>
      <c r="BT71" s="6"/>
      <c r="BU71" s="6"/>
      <c r="BV71" s="6"/>
      <c r="BW71" s="6"/>
      <c r="BX71" s="6"/>
      <c r="BY71" s="6"/>
      <c r="BZ71" s="6"/>
      <c r="CA71" s="6"/>
      <c r="CB71" s="6"/>
      <c r="CC71" s="6"/>
      <c r="CD71" s="6"/>
      <c r="CE71" s="6"/>
      <c r="CF71" s="6"/>
      <c r="CG71" s="6"/>
      <c r="CH71" s="6"/>
      <c r="CI71" s="6"/>
      <c r="CJ71" s="6"/>
      <c r="CK71" s="6"/>
      <c r="CL71" s="6"/>
      <c r="CM71" s="6"/>
      <c r="CN71" s="6"/>
      <c r="CO71" s="6"/>
      <c r="CP71" s="6"/>
      <c r="CQ71" s="6"/>
      <c r="CR71" s="6"/>
      <c r="CS71" s="6"/>
      <c r="CT71" s="6"/>
      <c r="CU71" s="6"/>
      <c r="CV71" s="6"/>
      <c r="CW71" s="6"/>
      <c r="CX71" s="6"/>
      <c r="CY71" s="6"/>
      <c r="CZ71" s="6"/>
      <c r="DA71" s="6"/>
      <c r="DB71" s="6"/>
      <c r="DC71" s="6"/>
      <c r="DD71" s="6"/>
      <c r="DE71" s="6"/>
      <c r="DF71" s="6"/>
      <c r="DG71" s="6"/>
      <c r="DH71" s="6"/>
      <c r="DI71" s="6"/>
      <c r="DJ71" s="6"/>
      <c r="DK71" s="6"/>
      <c r="DL71" s="6"/>
      <c r="DM71" s="6"/>
      <c r="DN71" s="6"/>
      <c r="DO71" s="6"/>
      <c r="DP71" s="6"/>
      <c r="DQ71" s="6"/>
      <c r="DR71" s="6"/>
      <c r="DS71" s="6"/>
      <c r="DT71" s="6"/>
      <c r="DU71" s="6"/>
      <c r="DV71" s="6"/>
      <c r="DW71" s="6"/>
    </row>
    <row r="72" spans="1:127" ht="15" thickBot="1" x14ac:dyDescent="0.35">
      <c r="A72" s="6"/>
      <c r="B72" s="36"/>
      <c r="C72" s="6"/>
      <c r="D72" s="37"/>
      <c r="E72" s="29"/>
      <c r="F72" s="29"/>
      <c r="G72" s="15"/>
      <c r="H72" s="29"/>
      <c r="I72" s="29"/>
      <c r="J72" s="29"/>
      <c r="K72" s="29"/>
      <c r="L72" s="5"/>
      <c r="M72" s="5"/>
      <c r="N72" s="1"/>
      <c r="Q72" s="24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  <c r="AN72" s="1"/>
      <c r="AO72" s="1"/>
      <c r="AP72" s="1"/>
      <c r="AQ72" s="1"/>
      <c r="AR72" s="1"/>
      <c r="AS72" s="1"/>
      <c r="AT72" s="1"/>
      <c r="AU72" s="1"/>
      <c r="AV72" s="1"/>
      <c r="AW72" s="1"/>
      <c r="AX72" s="1"/>
      <c r="AY72" s="1"/>
      <c r="AZ72" s="1"/>
      <c r="BA72" s="1"/>
      <c r="BB72" s="1"/>
      <c r="BC72" s="1"/>
      <c r="BD72" s="1"/>
      <c r="BE72" s="1"/>
      <c r="BF72" s="1"/>
      <c r="BG72" s="1"/>
      <c r="BH72" s="1"/>
      <c r="BI72" s="1"/>
      <c r="BJ72" s="1"/>
      <c r="BK72" s="1"/>
      <c r="BL72" s="1"/>
      <c r="BM72" s="1"/>
      <c r="BN72" s="1"/>
      <c r="BO72" s="1"/>
      <c r="BP72" s="1"/>
      <c r="BQ72" s="1"/>
      <c r="BR72" s="1"/>
      <c r="BS72" s="1"/>
      <c r="BT72" s="1"/>
      <c r="BU72" s="1"/>
      <c r="BV72" s="1"/>
      <c r="BW72" s="1"/>
      <c r="BX72" s="1"/>
      <c r="BY72" s="1"/>
      <c r="BZ72" s="1"/>
      <c r="CA72" s="1"/>
      <c r="CB72" s="1"/>
      <c r="CC72" s="1"/>
      <c r="CD72" s="1"/>
      <c r="CE72" s="1"/>
      <c r="CF72" s="1"/>
      <c r="CG72" s="1"/>
      <c r="CH72" s="1"/>
      <c r="CI72" s="1"/>
      <c r="CJ72" s="1"/>
      <c r="CK72" s="1"/>
      <c r="CL72" s="1"/>
      <c r="CM72" s="1"/>
      <c r="CN72" s="1"/>
      <c r="CO72" s="1"/>
      <c r="CP72" s="1"/>
      <c r="CQ72" s="1"/>
      <c r="CR72" s="1"/>
      <c r="CS72" s="1"/>
      <c r="CT72" s="1"/>
      <c r="CU72" s="1"/>
      <c r="CV72" s="1"/>
      <c r="CW72" s="1"/>
      <c r="CX72" s="1"/>
      <c r="CY72" s="1"/>
      <c r="CZ72" s="1"/>
      <c r="DA72" s="1"/>
      <c r="DB72" s="1"/>
      <c r="DC72" s="1"/>
      <c r="DD72" s="1"/>
      <c r="DE72" s="1"/>
      <c r="DF72" s="1"/>
      <c r="DG72" s="1"/>
      <c r="DH72" s="1"/>
      <c r="DI72" s="1"/>
      <c r="DJ72" s="1"/>
      <c r="DK72" s="1"/>
      <c r="DL72" s="1"/>
      <c r="DM72" s="1"/>
      <c r="DN72" s="1"/>
      <c r="DO72" s="1"/>
      <c r="DP72" s="1"/>
      <c r="DQ72" s="1"/>
      <c r="DR72" s="1"/>
      <c r="DS72" s="1"/>
      <c r="DT72" s="1"/>
      <c r="DU72" s="1"/>
      <c r="DV72" s="1"/>
      <c r="DW72" s="1"/>
    </row>
    <row r="73" spans="1:127" s="30" customFormat="1" x14ac:dyDescent="0.3">
      <c r="A73" s="178">
        <v>9</v>
      </c>
      <c r="B73" s="273" t="s">
        <v>58</v>
      </c>
      <c r="C73" s="155" t="s">
        <v>10</v>
      </c>
      <c r="D73" s="156"/>
      <c r="E73" s="38">
        <v>31437</v>
      </c>
      <c r="F73" s="152">
        <f>E73-E74</f>
        <v>31437</v>
      </c>
      <c r="G73" s="13"/>
      <c r="H73" s="5"/>
      <c r="I73" s="5"/>
      <c r="J73" s="5"/>
      <c r="K73" s="5"/>
      <c r="L73" s="5"/>
      <c r="M73" s="5"/>
      <c r="N73" s="8">
        <v>0</v>
      </c>
      <c r="O73" s="166">
        <f>N73</f>
        <v>0</v>
      </c>
      <c r="Q73" s="147">
        <f>F73+O73</f>
        <v>31437</v>
      </c>
    </row>
    <row r="74" spans="1:127" s="30" customFormat="1" ht="15" thickBot="1" x14ac:dyDescent="0.35">
      <c r="A74" s="179"/>
      <c r="B74" s="274"/>
      <c r="C74" s="157" t="s">
        <v>11</v>
      </c>
      <c r="D74" s="158"/>
      <c r="E74" s="43">
        <f>E76+E75</f>
        <v>0</v>
      </c>
      <c r="F74" s="153"/>
      <c r="G74" s="13"/>
      <c r="H74" s="5"/>
      <c r="I74" s="5"/>
      <c r="J74" s="5"/>
      <c r="K74" s="5"/>
      <c r="L74" s="5"/>
      <c r="M74" s="5"/>
      <c r="N74" s="9">
        <v>0</v>
      </c>
      <c r="O74" s="260"/>
      <c r="Q74" s="148"/>
    </row>
    <row r="75" spans="1:127" s="30" customFormat="1" x14ac:dyDescent="0.3">
      <c r="A75" s="179"/>
      <c r="B75" s="274"/>
      <c r="C75" s="122" t="s">
        <v>12</v>
      </c>
      <c r="D75" s="123" t="s">
        <v>63</v>
      </c>
      <c r="E75" s="106"/>
      <c r="F75" s="153"/>
      <c r="G75" s="13"/>
      <c r="H75" s="5"/>
      <c r="I75" s="5"/>
      <c r="J75" s="5"/>
      <c r="K75" s="5"/>
      <c r="L75" s="5"/>
      <c r="M75" s="5"/>
      <c r="N75" s="29"/>
      <c r="O75" s="12"/>
      <c r="Q75" s="148"/>
    </row>
    <row r="76" spans="1:127" s="30" customFormat="1" ht="15" thickBot="1" x14ac:dyDescent="0.35">
      <c r="A76" s="180"/>
      <c r="B76" s="275"/>
      <c r="C76" s="105"/>
      <c r="D76" s="121"/>
      <c r="E76" s="44"/>
      <c r="F76" s="154"/>
      <c r="G76" s="13"/>
      <c r="H76" s="5"/>
      <c r="I76" s="5"/>
      <c r="J76" s="5"/>
      <c r="K76" s="5"/>
      <c r="L76" s="5"/>
      <c r="M76" s="5"/>
      <c r="Q76" s="149"/>
    </row>
    <row r="77" spans="1:127" x14ac:dyDescent="0.3">
      <c r="A77" s="12"/>
      <c r="B77" s="10"/>
      <c r="C77" s="12"/>
      <c r="D77" s="20"/>
      <c r="E77" s="11"/>
      <c r="F77" s="29"/>
      <c r="G77" s="13"/>
      <c r="H77" s="4"/>
      <c r="I77" s="4"/>
      <c r="J77" s="4"/>
      <c r="K77" s="4"/>
      <c r="L77" s="5"/>
      <c r="M77" s="5"/>
      <c r="N77" s="6"/>
      <c r="O77" s="6"/>
      <c r="P77" s="6"/>
      <c r="Q77" s="24"/>
      <c r="R77" s="6"/>
      <c r="S77" s="6"/>
      <c r="T77" s="6"/>
      <c r="U77" s="6"/>
      <c r="V77" s="6"/>
      <c r="W77" s="6"/>
      <c r="X77" s="6"/>
      <c r="Y77" s="6"/>
      <c r="Z77" s="6"/>
      <c r="AA77" s="6"/>
      <c r="AB77" s="6"/>
      <c r="AC77" s="6"/>
      <c r="AD77" s="6"/>
      <c r="AE77" s="6"/>
      <c r="AF77" s="6"/>
      <c r="AG77" s="6"/>
      <c r="AH77" s="6"/>
      <c r="AI77" s="6"/>
      <c r="AJ77" s="6"/>
      <c r="AK77" s="6"/>
      <c r="AL77" s="6"/>
      <c r="AM77" s="6"/>
      <c r="AN77" s="6"/>
      <c r="AO77" s="6"/>
      <c r="AP77" s="6"/>
      <c r="AQ77" s="6"/>
      <c r="AR77" s="6"/>
      <c r="AS77" s="6"/>
      <c r="AT77" s="6"/>
      <c r="AU77" s="6"/>
      <c r="AV77" s="6"/>
      <c r="AW77" s="6"/>
      <c r="AX77" s="6"/>
      <c r="AY77" s="6"/>
      <c r="AZ77" s="6"/>
      <c r="BA77" s="6"/>
      <c r="BB77" s="6"/>
      <c r="BC77" s="6"/>
      <c r="BD77" s="6"/>
      <c r="BE77" s="6"/>
      <c r="BF77" s="6"/>
      <c r="BG77" s="6"/>
      <c r="BH77" s="6"/>
      <c r="BI77" s="6"/>
      <c r="BJ77" s="6"/>
      <c r="BK77" s="6"/>
      <c r="BL77" s="6"/>
      <c r="BM77" s="6"/>
      <c r="BN77" s="6"/>
      <c r="BO77" s="6"/>
      <c r="BP77" s="6"/>
      <c r="BQ77" s="6"/>
      <c r="BR77" s="6"/>
      <c r="BS77" s="6"/>
      <c r="BT77" s="6"/>
      <c r="BU77" s="6"/>
      <c r="BV77" s="6"/>
      <c r="BW77" s="6"/>
      <c r="BX77" s="6"/>
      <c r="BY77" s="6"/>
      <c r="BZ77" s="6"/>
      <c r="CA77" s="6"/>
      <c r="CB77" s="6"/>
      <c r="CC77" s="6"/>
      <c r="CD77" s="6"/>
      <c r="CE77" s="6"/>
      <c r="CF77" s="6"/>
      <c r="CG77" s="6"/>
      <c r="CH77" s="6"/>
      <c r="CI77" s="6"/>
      <c r="CJ77" s="6"/>
      <c r="CK77" s="6"/>
      <c r="CL77" s="6"/>
      <c r="CM77" s="6"/>
      <c r="CN77" s="6"/>
      <c r="CO77" s="6"/>
      <c r="CP77" s="6"/>
      <c r="CQ77" s="6"/>
      <c r="CR77" s="6"/>
      <c r="CS77" s="6"/>
      <c r="CT77" s="6"/>
      <c r="CU77" s="6"/>
      <c r="CV77" s="6"/>
      <c r="CW77" s="6"/>
      <c r="CX77" s="6"/>
      <c r="CY77" s="6"/>
      <c r="CZ77" s="6"/>
      <c r="DA77" s="6"/>
      <c r="DB77" s="6"/>
      <c r="DC77" s="6"/>
      <c r="DD77" s="6"/>
      <c r="DE77" s="6"/>
      <c r="DF77" s="6"/>
      <c r="DG77" s="6"/>
      <c r="DH77" s="6"/>
      <c r="DI77" s="6"/>
      <c r="DJ77" s="6"/>
      <c r="DK77" s="6"/>
      <c r="DL77" s="6"/>
      <c r="DM77" s="6"/>
      <c r="DN77" s="6"/>
      <c r="DO77" s="6"/>
      <c r="DP77" s="6"/>
      <c r="DQ77" s="6"/>
      <c r="DR77" s="6"/>
      <c r="DS77" s="6"/>
      <c r="DT77" s="6"/>
      <c r="DU77" s="6"/>
      <c r="DV77" s="6"/>
      <c r="DW77" s="6"/>
    </row>
    <row r="78" spans="1:127" s="30" customFormat="1" ht="15" thickBot="1" x14ac:dyDescent="0.35">
      <c r="A78" s="12"/>
      <c r="B78" s="10"/>
      <c r="C78" s="12"/>
      <c r="D78" s="20"/>
      <c r="E78" s="29"/>
      <c r="F78" s="29"/>
      <c r="G78" s="13"/>
      <c r="H78" s="4"/>
      <c r="I78" s="4"/>
      <c r="J78" s="4"/>
      <c r="K78" s="4"/>
      <c r="L78" s="5"/>
      <c r="M78" s="5"/>
      <c r="N78" s="61"/>
      <c r="O78" s="61"/>
      <c r="P78" s="61"/>
      <c r="Q78" s="24"/>
      <c r="R78" s="61"/>
      <c r="S78" s="61"/>
      <c r="T78" s="61"/>
      <c r="U78" s="61"/>
      <c r="V78" s="61"/>
      <c r="W78" s="61"/>
      <c r="X78" s="61"/>
      <c r="Y78" s="61"/>
      <c r="Z78" s="61"/>
      <c r="AA78" s="61"/>
      <c r="AB78" s="61"/>
      <c r="AC78" s="61"/>
      <c r="AD78" s="61"/>
      <c r="AE78" s="61"/>
      <c r="AF78" s="61"/>
      <c r="AG78" s="61"/>
      <c r="AH78" s="61"/>
      <c r="AI78" s="61"/>
      <c r="AJ78" s="61"/>
      <c r="AK78" s="61"/>
      <c r="AL78" s="61"/>
      <c r="AM78" s="61"/>
      <c r="AN78" s="61"/>
      <c r="AO78" s="61"/>
      <c r="AP78" s="61"/>
      <c r="AQ78" s="61"/>
      <c r="AR78" s="61"/>
      <c r="AS78" s="61"/>
      <c r="AT78" s="61"/>
      <c r="AU78" s="61"/>
      <c r="AV78" s="61"/>
      <c r="AW78" s="61"/>
      <c r="AX78" s="61"/>
      <c r="AY78" s="61"/>
      <c r="AZ78" s="61"/>
      <c r="BA78" s="61"/>
      <c r="BB78" s="61"/>
      <c r="BC78" s="61"/>
      <c r="BD78" s="61"/>
      <c r="BE78" s="61"/>
      <c r="BF78" s="61"/>
      <c r="BG78" s="61"/>
      <c r="BH78" s="61"/>
      <c r="BI78" s="61"/>
      <c r="BJ78" s="61"/>
      <c r="BK78" s="61"/>
      <c r="BL78" s="61"/>
      <c r="BM78" s="61"/>
      <c r="BN78" s="61"/>
      <c r="BO78" s="61"/>
      <c r="BP78" s="61"/>
      <c r="BQ78" s="61"/>
      <c r="BR78" s="61"/>
      <c r="BS78" s="61"/>
      <c r="BT78" s="61"/>
      <c r="BU78" s="61"/>
      <c r="BV78" s="61"/>
      <c r="BW78" s="61"/>
      <c r="BX78" s="61"/>
      <c r="BY78" s="61"/>
      <c r="BZ78" s="61"/>
      <c r="CA78" s="61"/>
      <c r="CB78" s="61"/>
      <c r="CC78" s="61"/>
      <c r="CD78" s="61"/>
      <c r="CE78" s="61"/>
      <c r="CF78" s="61"/>
      <c r="CG78" s="61"/>
      <c r="CH78" s="61"/>
      <c r="CI78" s="61"/>
      <c r="CJ78" s="61"/>
      <c r="CK78" s="61"/>
      <c r="CL78" s="61"/>
      <c r="CM78" s="61"/>
      <c r="CN78" s="61"/>
      <c r="CO78" s="61"/>
      <c r="CP78" s="61"/>
      <c r="CQ78" s="61"/>
      <c r="CR78" s="61"/>
      <c r="CS78" s="61"/>
      <c r="CT78" s="61"/>
      <c r="CU78" s="61"/>
      <c r="CV78" s="61"/>
      <c r="CW78" s="61"/>
      <c r="CX78" s="61"/>
      <c r="CY78" s="61"/>
      <c r="CZ78" s="61"/>
      <c r="DA78" s="61"/>
      <c r="DB78" s="61"/>
      <c r="DC78" s="61"/>
      <c r="DD78" s="61"/>
      <c r="DE78" s="61"/>
      <c r="DF78" s="61"/>
      <c r="DG78" s="61"/>
      <c r="DH78" s="61"/>
      <c r="DI78" s="61"/>
      <c r="DJ78" s="61"/>
      <c r="DK78" s="61"/>
      <c r="DL78" s="61"/>
      <c r="DM78" s="61"/>
      <c r="DN78" s="61"/>
      <c r="DO78" s="61"/>
      <c r="DP78" s="61"/>
      <c r="DQ78" s="61"/>
      <c r="DR78" s="61"/>
      <c r="DS78" s="61"/>
      <c r="DT78" s="61"/>
      <c r="DU78" s="61"/>
      <c r="DV78" s="61"/>
      <c r="DW78" s="61"/>
    </row>
    <row r="79" spans="1:127" s="30" customFormat="1" x14ac:dyDescent="0.3">
      <c r="A79" s="178">
        <v>10</v>
      </c>
      <c r="B79" s="263" t="s">
        <v>59</v>
      </c>
      <c r="C79" s="155" t="s">
        <v>10</v>
      </c>
      <c r="D79" s="156"/>
      <c r="E79" s="67">
        <v>13000</v>
      </c>
      <c r="F79" s="152">
        <f>E79-E80</f>
        <v>13000</v>
      </c>
      <c r="G79" s="13"/>
      <c r="H79" s="4"/>
      <c r="I79" s="4"/>
      <c r="J79" s="4"/>
      <c r="K79" s="4"/>
      <c r="L79" s="5"/>
      <c r="M79" s="5"/>
      <c r="N79" s="8">
        <f>0</f>
        <v>0</v>
      </c>
      <c r="O79" s="166">
        <f>N79</f>
        <v>0</v>
      </c>
      <c r="P79" s="61"/>
      <c r="Q79" s="147">
        <f>F79+O79</f>
        <v>13000</v>
      </c>
      <c r="R79" s="61"/>
      <c r="S79" s="61"/>
      <c r="T79" s="61"/>
      <c r="U79" s="61"/>
      <c r="V79" s="61"/>
      <c r="W79" s="61"/>
      <c r="X79" s="61"/>
      <c r="Y79" s="61"/>
      <c r="Z79" s="61"/>
      <c r="AA79" s="61"/>
      <c r="AB79" s="61"/>
      <c r="AC79" s="61"/>
      <c r="AD79" s="61"/>
      <c r="AE79" s="61"/>
      <c r="AF79" s="61"/>
      <c r="AG79" s="61"/>
      <c r="AH79" s="61"/>
      <c r="AI79" s="61"/>
      <c r="AJ79" s="61"/>
      <c r="AK79" s="61"/>
      <c r="AL79" s="61"/>
      <c r="AM79" s="61"/>
      <c r="AN79" s="61"/>
      <c r="AO79" s="61"/>
      <c r="AP79" s="61"/>
      <c r="AQ79" s="61"/>
      <c r="AR79" s="61"/>
      <c r="AS79" s="61"/>
      <c r="AT79" s="61"/>
      <c r="AU79" s="61"/>
      <c r="AV79" s="61"/>
      <c r="AW79" s="61"/>
      <c r="AX79" s="61"/>
      <c r="AY79" s="61"/>
      <c r="AZ79" s="61"/>
      <c r="BA79" s="61"/>
      <c r="BB79" s="61"/>
      <c r="BC79" s="61"/>
      <c r="BD79" s="61"/>
      <c r="BE79" s="61"/>
      <c r="BF79" s="61"/>
      <c r="BG79" s="61"/>
      <c r="BH79" s="61"/>
      <c r="BI79" s="61"/>
      <c r="BJ79" s="61"/>
      <c r="BK79" s="61"/>
      <c r="BL79" s="61"/>
      <c r="BM79" s="61"/>
      <c r="BN79" s="61"/>
      <c r="BO79" s="61"/>
      <c r="BP79" s="61"/>
      <c r="BQ79" s="61"/>
      <c r="BR79" s="61"/>
      <c r="BS79" s="61"/>
      <c r="BT79" s="61"/>
      <c r="BU79" s="61"/>
      <c r="BV79" s="61"/>
      <c r="BW79" s="61"/>
      <c r="BX79" s="61"/>
      <c r="BY79" s="61"/>
      <c r="BZ79" s="61"/>
      <c r="CA79" s="61"/>
      <c r="CB79" s="61"/>
      <c r="CC79" s="61"/>
      <c r="CD79" s="61"/>
      <c r="CE79" s="61"/>
      <c r="CF79" s="61"/>
      <c r="CG79" s="61"/>
      <c r="CH79" s="61"/>
      <c r="CI79" s="61"/>
      <c r="CJ79" s="61"/>
      <c r="CK79" s="61"/>
      <c r="CL79" s="61"/>
      <c r="CM79" s="61"/>
      <c r="CN79" s="61"/>
      <c r="CO79" s="61"/>
      <c r="CP79" s="61"/>
      <c r="CQ79" s="61"/>
      <c r="CR79" s="61"/>
      <c r="CS79" s="61"/>
      <c r="CT79" s="61"/>
      <c r="CU79" s="61"/>
      <c r="CV79" s="61"/>
      <c r="CW79" s="61"/>
      <c r="CX79" s="61"/>
      <c r="CY79" s="61"/>
      <c r="CZ79" s="61"/>
      <c r="DA79" s="61"/>
      <c r="DB79" s="61"/>
      <c r="DC79" s="61"/>
      <c r="DD79" s="61"/>
      <c r="DE79" s="61"/>
      <c r="DF79" s="61"/>
      <c r="DG79" s="61"/>
      <c r="DH79" s="61"/>
      <c r="DI79" s="61"/>
      <c r="DJ79" s="61"/>
      <c r="DK79" s="61"/>
      <c r="DL79" s="61"/>
      <c r="DM79" s="61"/>
      <c r="DN79" s="61"/>
      <c r="DO79" s="61"/>
      <c r="DP79" s="61"/>
      <c r="DQ79" s="61"/>
      <c r="DR79" s="61"/>
      <c r="DS79" s="61"/>
      <c r="DT79" s="61"/>
      <c r="DU79" s="61"/>
      <c r="DV79" s="61"/>
      <c r="DW79" s="61"/>
    </row>
    <row r="80" spans="1:127" s="30" customFormat="1" ht="15" thickBot="1" x14ac:dyDescent="0.35">
      <c r="A80" s="179"/>
      <c r="B80" s="264"/>
      <c r="C80" s="157" t="s">
        <v>11</v>
      </c>
      <c r="D80" s="158"/>
      <c r="E80" s="49">
        <f>SUM(E81:E82)</f>
        <v>0</v>
      </c>
      <c r="F80" s="153"/>
      <c r="G80" s="13"/>
      <c r="H80" s="4"/>
      <c r="I80" s="4"/>
      <c r="J80" s="4"/>
      <c r="K80" s="4"/>
      <c r="L80" s="5"/>
      <c r="M80" s="5"/>
      <c r="N80" s="9">
        <v>0</v>
      </c>
      <c r="O80" s="260"/>
      <c r="P80" s="61"/>
      <c r="Q80" s="149"/>
      <c r="R80" s="61"/>
      <c r="S80" s="61"/>
      <c r="T80" s="61"/>
      <c r="U80" s="61"/>
      <c r="V80" s="61"/>
      <c r="W80" s="61"/>
      <c r="X80" s="61"/>
      <c r="Y80" s="61"/>
      <c r="Z80" s="61"/>
      <c r="AA80" s="61"/>
      <c r="AB80" s="61"/>
      <c r="AC80" s="61"/>
      <c r="AD80" s="61"/>
      <c r="AE80" s="61"/>
      <c r="AF80" s="61"/>
      <c r="AG80" s="61"/>
      <c r="AH80" s="61"/>
      <c r="AI80" s="61"/>
      <c r="AJ80" s="61"/>
      <c r="AK80" s="61"/>
      <c r="AL80" s="61"/>
      <c r="AM80" s="61"/>
      <c r="AN80" s="61"/>
      <c r="AO80" s="61"/>
      <c r="AP80" s="61"/>
      <c r="AQ80" s="61"/>
      <c r="AR80" s="61"/>
      <c r="AS80" s="61"/>
      <c r="AT80" s="61"/>
      <c r="AU80" s="61"/>
      <c r="AV80" s="61"/>
      <c r="AW80" s="61"/>
      <c r="AX80" s="61"/>
      <c r="AY80" s="61"/>
      <c r="AZ80" s="61"/>
      <c r="BA80" s="61"/>
      <c r="BB80" s="61"/>
      <c r="BC80" s="61"/>
      <c r="BD80" s="61"/>
      <c r="BE80" s="61"/>
      <c r="BF80" s="61"/>
      <c r="BG80" s="61"/>
      <c r="BH80" s="61"/>
      <c r="BI80" s="61"/>
      <c r="BJ80" s="61"/>
      <c r="BK80" s="61"/>
      <c r="BL80" s="61"/>
      <c r="BM80" s="61"/>
      <c r="BN80" s="61"/>
      <c r="BO80" s="61"/>
      <c r="BP80" s="61"/>
      <c r="BQ80" s="61"/>
      <c r="BR80" s="61"/>
      <c r="BS80" s="61"/>
      <c r="BT80" s="61"/>
      <c r="BU80" s="61"/>
      <c r="BV80" s="61"/>
      <c r="BW80" s="61"/>
      <c r="BX80" s="61"/>
      <c r="BY80" s="61"/>
      <c r="BZ80" s="61"/>
      <c r="CA80" s="61"/>
      <c r="CB80" s="61"/>
      <c r="CC80" s="61"/>
      <c r="CD80" s="61"/>
      <c r="CE80" s="61"/>
      <c r="CF80" s="61"/>
      <c r="CG80" s="61"/>
      <c r="CH80" s="61"/>
      <c r="CI80" s="61"/>
      <c r="CJ80" s="61"/>
      <c r="CK80" s="61"/>
      <c r="CL80" s="61"/>
      <c r="CM80" s="61"/>
      <c r="CN80" s="61"/>
      <c r="CO80" s="61"/>
      <c r="CP80" s="61"/>
      <c r="CQ80" s="61"/>
      <c r="CR80" s="61"/>
      <c r="CS80" s="61"/>
      <c r="CT80" s="61"/>
      <c r="CU80" s="61"/>
      <c r="CV80" s="61"/>
      <c r="CW80" s="61"/>
      <c r="CX80" s="61"/>
      <c r="CY80" s="61"/>
      <c r="CZ80" s="61"/>
      <c r="DA80" s="61"/>
      <c r="DB80" s="61"/>
      <c r="DC80" s="61"/>
      <c r="DD80" s="61"/>
      <c r="DE80" s="61"/>
      <c r="DF80" s="61"/>
      <c r="DG80" s="61"/>
      <c r="DH80" s="61"/>
      <c r="DI80" s="61"/>
      <c r="DJ80" s="61"/>
      <c r="DK80" s="61"/>
      <c r="DL80" s="61"/>
      <c r="DM80" s="61"/>
      <c r="DN80" s="61"/>
      <c r="DO80" s="61"/>
      <c r="DP80" s="61"/>
      <c r="DQ80" s="61"/>
      <c r="DR80" s="61"/>
      <c r="DS80" s="61"/>
      <c r="DT80" s="61"/>
      <c r="DU80" s="61"/>
      <c r="DV80" s="61"/>
      <c r="DW80" s="61"/>
    </row>
    <row r="81" spans="1:127" s="30" customFormat="1" ht="18" x14ac:dyDescent="0.3">
      <c r="A81" s="179"/>
      <c r="B81" s="264"/>
      <c r="C81" s="150" t="s">
        <v>12</v>
      </c>
      <c r="D81" s="21" t="s">
        <v>63</v>
      </c>
      <c r="E81" s="66"/>
      <c r="F81" s="153"/>
      <c r="G81" s="13"/>
      <c r="H81" s="4"/>
      <c r="I81" s="4"/>
      <c r="J81" s="4"/>
      <c r="K81" s="4"/>
      <c r="L81" s="5"/>
      <c r="M81" s="5"/>
      <c r="N81" s="61"/>
      <c r="O81" s="61"/>
      <c r="P81" s="61"/>
      <c r="Q81" s="64"/>
      <c r="R81" s="61"/>
      <c r="S81" s="61"/>
      <c r="T81" s="61"/>
      <c r="U81" s="61"/>
      <c r="V81" s="61"/>
      <c r="W81" s="61"/>
      <c r="X81" s="61"/>
      <c r="Y81" s="61"/>
      <c r="Z81" s="61"/>
      <c r="AA81" s="61"/>
      <c r="AB81" s="61"/>
      <c r="AC81" s="61"/>
      <c r="AD81" s="61"/>
      <c r="AE81" s="61"/>
      <c r="AF81" s="61"/>
      <c r="AG81" s="61"/>
      <c r="AH81" s="61"/>
      <c r="AI81" s="61"/>
      <c r="AJ81" s="61"/>
      <c r="AK81" s="61"/>
      <c r="AL81" s="61"/>
      <c r="AM81" s="61"/>
      <c r="AN81" s="61"/>
      <c r="AO81" s="61"/>
      <c r="AP81" s="61"/>
      <c r="AQ81" s="61"/>
      <c r="AR81" s="61"/>
      <c r="AS81" s="61"/>
      <c r="AT81" s="61"/>
      <c r="AU81" s="61"/>
      <c r="AV81" s="61"/>
      <c r="AW81" s="61"/>
      <c r="AX81" s="61"/>
      <c r="AY81" s="61"/>
      <c r="AZ81" s="61"/>
      <c r="BA81" s="61"/>
      <c r="BB81" s="61"/>
      <c r="BC81" s="61"/>
      <c r="BD81" s="61"/>
      <c r="BE81" s="61"/>
      <c r="BF81" s="61"/>
      <c r="BG81" s="61"/>
      <c r="BH81" s="61"/>
      <c r="BI81" s="61"/>
      <c r="BJ81" s="61"/>
      <c r="BK81" s="61"/>
      <c r="BL81" s="61"/>
      <c r="BM81" s="61"/>
      <c r="BN81" s="61"/>
      <c r="BO81" s="61"/>
      <c r="BP81" s="61"/>
      <c r="BQ81" s="61"/>
      <c r="BR81" s="61"/>
      <c r="BS81" s="61"/>
      <c r="BT81" s="61"/>
      <c r="BU81" s="61"/>
      <c r="BV81" s="61"/>
      <c r="BW81" s="61"/>
      <c r="BX81" s="61"/>
      <c r="BY81" s="61"/>
      <c r="BZ81" s="61"/>
      <c r="CA81" s="61"/>
      <c r="CB81" s="61"/>
      <c r="CC81" s="61"/>
      <c r="CD81" s="61"/>
      <c r="CE81" s="61"/>
      <c r="CF81" s="61"/>
      <c r="CG81" s="61"/>
      <c r="CH81" s="61"/>
      <c r="CI81" s="61"/>
      <c r="CJ81" s="61"/>
      <c r="CK81" s="61"/>
      <c r="CL81" s="61"/>
      <c r="CM81" s="61"/>
      <c r="CN81" s="61"/>
      <c r="CO81" s="61"/>
      <c r="CP81" s="61"/>
      <c r="CQ81" s="61"/>
      <c r="CR81" s="61"/>
      <c r="CS81" s="61"/>
      <c r="CT81" s="61"/>
      <c r="CU81" s="61"/>
      <c r="CV81" s="61"/>
      <c r="CW81" s="61"/>
      <c r="CX81" s="61"/>
      <c r="CY81" s="61"/>
      <c r="CZ81" s="61"/>
      <c r="DA81" s="61"/>
      <c r="DB81" s="61"/>
      <c r="DC81" s="61"/>
      <c r="DD81" s="61"/>
      <c r="DE81" s="61"/>
      <c r="DF81" s="61"/>
      <c r="DG81" s="61"/>
      <c r="DH81" s="61"/>
      <c r="DI81" s="61"/>
      <c r="DJ81" s="61"/>
      <c r="DK81" s="61"/>
      <c r="DL81" s="61"/>
      <c r="DM81" s="61"/>
      <c r="DN81" s="61"/>
      <c r="DO81" s="61"/>
      <c r="DP81" s="61"/>
      <c r="DQ81" s="61"/>
      <c r="DR81" s="61"/>
      <c r="DS81" s="61"/>
      <c r="DT81" s="61"/>
      <c r="DU81" s="61"/>
      <c r="DV81" s="61"/>
      <c r="DW81" s="61"/>
    </row>
    <row r="82" spans="1:127" s="30" customFormat="1" ht="27.6" customHeight="1" thickBot="1" x14ac:dyDescent="0.35">
      <c r="A82" s="180"/>
      <c r="B82" s="265"/>
      <c r="C82" s="151"/>
      <c r="D82" s="22"/>
      <c r="E82" s="116"/>
      <c r="F82" s="154"/>
      <c r="G82" s="13"/>
      <c r="H82" s="4"/>
      <c r="I82" s="4"/>
      <c r="J82" s="4"/>
      <c r="K82" s="4"/>
      <c r="L82" s="5"/>
      <c r="M82" s="5"/>
      <c r="N82" s="61"/>
      <c r="O82" s="61"/>
      <c r="P82" s="61"/>
      <c r="Q82" s="64"/>
      <c r="R82" s="61"/>
      <c r="S82" s="61"/>
      <c r="T82" s="61"/>
      <c r="U82" s="61"/>
      <c r="V82" s="61"/>
      <c r="W82" s="61"/>
      <c r="X82" s="61"/>
      <c r="Y82" s="61"/>
      <c r="Z82" s="61"/>
      <c r="AA82" s="61"/>
      <c r="AB82" s="61"/>
      <c r="AC82" s="61"/>
      <c r="AD82" s="61"/>
      <c r="AE82" s="61"/>
      <c r="AF82" s="61"/>
      <c r="AG82" s="61"/>
      <c r="AH82" s="61"/>
      <c r="AI82" s="61"/>
      <c r="AJ82" s="61"/>
      <c r="AK82" s="61"/>
      <c r="AL82" s="61"/>
      <c r="AM82" s="61"/>
      <c r="AN82" s="61"/>
      <c r="AO82" s="61"/>
      <c r="AP82" s="61"/>
      <c r="AQ82" s="61"/>
      <c r="AR82" s="61"/>
      <c r="AS82" s="61"/>
      <c r="AT82" s="61"/>
      <c r="AU82" s="61"/>
      <c r="AV82" s="61"/>
      <c r="AW82" s="61"/>
      <c r="AX82" s="61"/>
      <c r="AY82" s="61"/>
      <c r="AZ82" s="61"/>
      <c r="BA82" s="61"/>
      <c r="BB82" s="61"/>
      <c r="BC82" s="61"/>
      <c r="BD82" s="61"/>
      <c r="BE82" s="61"/>
      <c r="BF82" s="61"/>
      <c r="BG82" s="61"/>
      <c r="BH82" s="61"/>
      <c r="BI82" s="61"/>
      <c r="BJ82" s="61"/>
      <c r="BK82" s="61"/>
      <c r="BL82" s="61"/>
      <c r="BM82" s="61"/>
      <c r="BN82" s="61"/>
      <c r="BO82" s="61"/>
      <c r="BP82" s="61"/>
      <c r="BQ82" s="61"/>
      <c r="BR82" s="61"/>
      <c r="BS82" s="61"/>
      <c r="BT82" s="61"/>
      <c r="BU82" s="61"/>
      <c r="BV82" s="61"/>
      <c r="BW82" s="61"/>
      <c r="BX82" s="61"/>
      <c r="BY82" s="61"/>
      <c r="BZ82" s="61"/>
      <c r="CA82" s="61"/>
      <c r="CB82" s="61"/>
      <c r="CC82" s="61"/>
      <c r="CD82" s="61"/>
      <c r="CE82" s="61"/>
      <c r="CF82" s="61"/>
      <c r="CG82" s="61"/>
      <c r="CH82" s="61"/>
      <c r="CI82" s="61"/>
      <c r="CJ82" s="61"/>
      <c r="CK82" s="61"/>
      <c r="CL82" s="61"/>
      <c r="CM82" s="61"/>
      <c r="CN82" s="61"/>
      <c r="CO82" s="61"/>
      <c r="CP82" s="61"/>
      <c r="CQ82" s="61"/>
      <c r="CR82" s="61"/>
      <c r="CS82" s="61"/>
      <c r="CT82" s="61"/>
      <c r="CU82" s="61"/>
      <c r="CV82" s="61"/>
      <c r="CW82" s="61"/>
      <c r="CX82" s="61"/>
      <c r="CY82" s="61"/>
      <c r="CZ82" s="61"/>
      <c r="DA82" s="61"/>
      <c r="DB82" s="61"/>
      <c r="DC82" s="61"/>
      <c r="DD82" s="61"/>
      <c r="DE82" s="61"/>
      <c r="DF82" s="61"/>
      <c r="DG82" s="61"/>
      <c r="DH82" s="61"/>
      <c r="DI82" s="61"/>
      <c r="DJ82" s="61"/>
      <c r="DK82" s="61"/>
      <c r="DL82" s="61"/>
      <c r="DM82" s="61"/>
      <c r="DN82" s="61"/>
      <c r="DO82" s="61"/>
      <c r="DP82" s="61"/>
      <c r="DQ82" s="61"/>
      <c r="DR82" s="61"/>
      <c r="DS82" s="61"/>
      <c r="DT82" s="61"/>
      <c r="DU82" s="61"/>
      <c r="DV82" s="61"/>
      <c r="DW82" s="61"/>
    </row>
    <row r="83" spans="1:127" s="30" customFormat="1" x14ac:dyDescent="0.3">
      <c r="A83" s="12"/>
      <c r="B83" s="10"/>
      <c r="C83" s="65"/>
      <c r="D83" s="20"/>
      <c r="E83" s="68"/>
      <c r="F83" s="29"/>
      <c r="G83" s="13"/>
      <c r="H83" s="4"/>
      <c r="I83" s="4"/>
      <c r="J83" s="4"/>
      <c r="K83" s="4"/>
      <c r="L83" s="4"/>
      <c r="M83" s="4"/>
      <c r="N83" s="61"/>
      <c r="O83" s="61"/>
      <c r="P83" s="61"/>
      <c r="Q83" s="24"/>
      <c r="R83" s="61"/>
      <c r="S83" s="61"/>
      <c r="T83" s="61"/>
      <c r="U83" s="61"/>
      <c r="V83" s="61"/>
      <c r="W83" s="61"/>
      <c r="X83" s="61"/>
      <c r="Y83" s="61"/>
      <c r="Z83" s="61"/>
      <c r="AA83" s="61"/>
      <c r="AB83" s="61"/>
      <c r="AC83" s="61"/>
      <c r="AD83" s="61"/>
      <c r="AE83" s="61"/>
      <c r="AF83" s="61"/>
      <c r="AG83" s="61"/>
      <c r="AH83" s="61"/>
      <c r="AI83" s="61"/>
      <c r="AJ83" s="61"/>
      <c r="AK83" s="61"/>
      <c r="AL83" s="61"/>
      <c r="AM83" s="61"/>
      <c r="AN83" s="61"/>
      <c r="AO83" s="61"/>
      <c r="AP83" s="61"/>
      <c r="AQ83" s="61"/>
      <c r="AR83" s="61"/>
      <c r="AS83" s="61"/>
      <c r="AT83" s="61"/>
      <c r="AU83" s="61"/>
      <c r="AV83" s="61"/>
      <c r="AW83" s="61"/>
      <c r="AX83" s="61"/>
      <c r="AY83" s="61"/>
      <c r="AZ83" s="61"/>
      <c r="BA83" s="61"/>
      <c r="BB83" s="61"/>
      <c r="BC83" s="61"/>
      <c r="BD83" s="61"/>
      <c r="BE83" s="61"/>
      <c r="BF83" s="61"/>
      <c r="BG83" s="61"/>
      <c r="BH83" s="61"/>
      <c r="BI83" s="61"/>
      <c r="BJ83" s="61"/>
      <c r="BK83" s="61"/>
      <c r="BL83" s="61"/>
      <c r="BM83" s="61"/>
      <c r="BN83" s="61"/>
      <c r="BO83" s="61"/>
      <c r="BP83" s="61"/>
      <c r="BQ83" s="61"/>
      <c r="BR83" s="61"/>
      <c r="BS83" s="61"/>
      <c r="BT83" s="61"/>
      <c r="BU83" s="61"/>
      <c r="BV83" s="61"/>
      <c r="BW83" s="61"/>
      <c r="BX83" s="61"/>
      <c r="BY83" s="61"/>
      <c r="BZ83" s="61"/>
      <c r="CA83" s="61"/>
      <c r="CB83" s="61"/>
      <c r="CC83" s="61"/>
      <c r="CD83" s="61"/>
      <c r="CE83" s="61"/>
      <c r="CF83" s="61"/>
      <c r="CG83" s="61"/>
      <c r="CH83" s="61"/>
      <c r="CI83" s="61"/>
      <c r="CJ83" s="61"/>
      <c r="CK83" s="61"/>
      <c r="CL83" s="61"/>
      <c r="CM83" s="61"/>
      <c r="CN83" s="61"/>
      <c r="CO83" s="61"/>
      <c r="CP83" s="61"/>
      <c r="CQ83" s="61"/>
      <c r="CR83" s="61"/>
      <c r="CS83" s="61"/>
      <c r="CT83" s="61"/>
      <c r="CU83" s="61"/>
      <c r="CV83" s="61"/>
      <c r="CW83" s="61"/>
      <c r="CX83" s="61"/>
      <c r="CY83" s="61"/>
      <c r="CZ83" s="61"/>
      <c r="DA83" s="61"/>
      <c r="DB83" s="61"/>
      <c r="DC83" s="61"/>
      <c r="DD83" s="61"/>
      <c r="DE83" s="61"/>
      <c r="DF83" s="61"/>
      <c r="DG83" s="61"/>
      <c r="DH83" s="61"/>
      <c r="DI83" s="61"/>
      <c r="DJ83" s="61"/>
      <c r="DK83" s="61"/>
      <c r="DL83" s="61"/>
      <c r="DM83" s="61"/>
      <c r="DN83" s="61"/>
      <c r="DO83" s="61"/>
      <c r="DP83" s="61"/>
      <c r="DQ83" s="61"/>
      <c r="DR83" s="61"/>
      <c r="DS83" s="61"/>
      <c r="DT83" s="61"/>
      <c r="DU83" s="61"/>
      <c r="DV83" s="61"/>
      <c r="DW83" s="61"/>
    </row>
    <row r="84" spans="1:127" ht="15" thickBot="1" x14ac:dyDescent="0.35">
      <c r="A84" s="6"/>
      <c r="B84" s="36"/>
      <c r="C84" s="6"/>
      <c r="D84" s="37"/>
      <c r="E84" s="29"/>
      <c r="F84" s="29"/>
      <c r="G84" s="15"/>
      <c r="H84" s="29"/>
      <c r="I84" s="4"/>
      <c r="J84" s="4"/>
      <c r="K84" s="4"/>
      <c r="L84" s="29"/>
      <c r="M84" s="29"/>
      <c r="N84" s="1"/>
      <c r="Q84" s="24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  <c r="AL84" s="1"/>
      <c r="AM84" s="1"/>
      <c r="AN84" s="1"/>
      <c r="AO84" s="1"/>
      <c r="AP84" s="1"/>
      <c r="AQ84" s="1"/>
      <c r="AR84" s="1"/>
      <c r="AS84" s="1"/>
      <c r="AT84" s="1"/>
      <c r="AU84" s="1"/>
      <c r="AV84" s="1"/>
      <c r="AW84" s="1"/>
      <c r="AX84" s="1"/>
      <c r="AY84" s="1"/>
      <c r="AZ84" s="1"/>
      <c r="BA84" s="1"/>
      <c r="BB84" s="1"/>
      <c r="BC84" s="1"/>
      <c r="BD84" s="1"/>
      <c r="BE84" s="1"/>
      <c r="BF84" s="1"/>
      <c r="BG84" s="1"/>
      <c r="BH84" s="1"/>
      <c r="BI84" s="1"/>
      <c r="BJ84" s="1"/>
      <c r="BK84" s="1"/>
      <c r="BL84" s="1"/>
      <c r="BM84" s="1"/>
      <c r="BN84" s="1"/>
      <c r="BO84" s="1"/>
      <c r="BP84" s="1"/>
      <c r="BQ84" s="1"/>
      <c r="BR84" s="1"/>
      <c r="BS84" s="1"/>
      <c r="BT84" s="1"/>
      <c r="BU84" s="1"/>
      <c r="BV84" s="1"/>
      <c r="BW84" s="1"/>
      <c r="BX84" s="1"/>
      <c r="BY84" s="1"/>
      <c r="BZ84" s="1"/>
      <c r="CA84" s="1"/>
      <c r="CB84" s="1"/>
      <c r="CC84" s="1"/>
      <c r="CD84" s="1"/>
      <c r="CE84" s="1"/>
      <c r="CF84" s="1"/>
      <c r="CG84" s="1"/>
      <c r="CH84" s="1"/>
      <c r="CI84" s="1"/>
      <c r="CJ84" s="1"/>
      <c r="CK84" s="1"/>
      <c r="CL84" s="1"/>
      <c r="CM84" s="1"/>
      <c r="CN84" s="1"/>
      <c r="CO84" s="1"/>
      <c r="CP84" s="1"/>
      <c r="CQ84" s="1"/>
      <c r="CR84" s="1"/>
      <c r="CS84" s="1"/>
      <c r="CT84" s="1"/>
      <c r="CU84" s="1"/>
      <c r="CV84" s="1"/>
      <c r="CW84" s="1"/>
      <c r="CX84" s="1"/>
      <c r="CY84" s="1"/>
      <c r="CZ84" s="1"/>
      <c r="DA84" s="1"/>
      <c r="DB84" s="1"/>
      <c r="DC84" s="1"/>
      <c r="DD84" s="1"/>
      <c r="DE84" s="1"/>
      <c r="DF84" s="1"/>
      <c r="DG84" s="1"/>
      <c r="DH84" s="1"/>
      <c r="DI84" s="1"/>
      <c r="DJ84" s="1"/>
      <c r="DK84" s="1"/>
      <c r="DL84" s="1"/>
      <c r="DM84" s="1"/>
      <c r="DN84" s="1"/>
      <c r="DO84" s="1"/>
      <c r="DP84" s="1"/>
      <c r="DQ84" s="1"/>
      <c r="DR84" s="1"/>
      <c r="DS84" s="1"/>
      <c r="DT84" s="1"/>
      <c r="DU84" s="1"/>
      <c r="DV84" s="1"/>
      <c r="DW84" s="1"/>
    </row>
    <row r="85" spans="1:127" x14ac:dyDescent="0.3">
      <c r="A85" s="169">
        <v>11</v>
      </c>
      <c r="B85" s="172" t="s">
        <v>60</v>
      </c>
      <c r="C85" s="155" t="s">
        <v>10</v>
      </c>
      <c r="D85" s="165"/>
      <c r="E85" s="38">
        <v>237000</v>
      </c>
      <c r="F85" s="175">
        <f>E85-E86</f>
        <v>0</v>
      </c>
      <c r="G85" s="13"/>
      <c r="H85" s="5"/>
      <c r="I85" s="39">
        <v>16400</v>
      </c>
      <c r="J85" s="39">
        <v>14250</v>
      </c>
      <c r="K85" s="4"/>
      <c r="L85" s="39">
        <f>7200</f>
        <v>7200</v>
      </c>
      <c r="M85" s="39">
        <v>17000</v>
      </c>
      <c r="N85" s="8">
        <f>I85+J85+L85+M85</f>
        <v>54850</v>
      </c>
      <c r="O85" s="166">
        <f>N85-N86</f>
        <v>0</v>
      </c>
      <c r="Q85" s="147">
        <f>F85+O85</f>
        <v>0</v>
      </c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  <c r="AL85" s="1"/>
      <c r="AM85" s="1"/>
      <c r="AN85" s="1"/>
      <c r="AO85" s="1"/>
      <c r="AP85" s="1"/>
      <c r="AQ85" s="1"/>
      <c r="AR85" s="1"/>
      <c r="AS85" s="1"/>
      <c r="AT85" s="1"/>
      <c r="AU85" s="1"/>
      <c r="AV85" s="1"/>
      <c r="AW85" s="1"/>
      <c r="AX85" s="1"/>
      <c r="AY85" s="1"/>
      <c r="AZ85" s="1"/>
      <c r="BA85" s="1"/>
      <c r="BB85" s="1"/>
      <c r="BC85" s="1"/>
      <c r="BD85" s="1"/>
      <c r="BE85" s="1"/>
      <c r="BF85" s="1"/>
      <c r="BG85" s="1"/>
      <c r="BH85" s="1"/>
      <c r="BI85" s="1"/>
      <c r="BJ85" s="1"/>
      <c r="BK85" s="1"/>
      <c r="BL85" s="1"/>
      <c r="BM85" s="1"/>
      <c r="BN85" s="1"/>
      <c r="BO85" s="1"/>
      <c r="BP85" s="1"/>
      <c r="BQ85" s="1"/>
      <c r="BR85" s="1"/>
      <c r="BS85" s="1"/>
      <c r="BT85" s="1"/>
      <c r="BU85" s="1"/>
      <c r="BV85" s="1"/>
      <c r="BW85" s="1"/>
      <c r="BX85" s="1"/>
      <c r="BY85" s="1"/>
      <c r="BZ85" s="1"/>
      <c r="CA85" s="1"/>
      <c r="CB85" s="1"/>
      <c r="CC85" s="1"/>
      <c r="CD85" s="1"/>
      <c r="CE85" s="1"/>
      <c r="CF85" s="1"/>
      <c r="CG85" s="1"/>
      <c r="CH85" s="1"/>
      <c r="CI85" s="1"/>
      <c r="CJ85" s="1"/>
      <c r="CK85" s="1"/>
      <c r="CL85" s="1"/>
      <c r="CM85" s="1"/>
      <c r="CN85" s="1"/>
      <c r="CO85" s="1"/>
      <c r="CP85" s="1"/>
      <c r="CQ85" s="1"/>
      <c r="CR85" s="1"/>
      <c r="CS85" s="1"/>
      <c r="CT85" s="1"/>
      <c r="CU85" s="1"/>
      <c r="CV85" s="1"/>
      <c r="CW85" s="1"/>
      <c r="CX85" s="1"/>
      <c r="CY85" s="1"/>
      <c r="CZ85" s="1"/>
      <c r="DA85" s="1"/>
      <c r="DB85" s="1"/>
      <c r="DC85" s="1"/>
      <c r="DD85" s="1"/>
      <c r="DE85" s="1"/>
      <c r="DF85" s="1"/>
      <c r="DG85" s="1"/>
      <c r="DH85" s="1"/>
      <c r="DI85" s="1"/>
      <c r="DJ85" s="1"/>
      <c r="DK85" s="1"/>
      <c r="DL85" s="1"/>
      <c r="DM85" s="1"/>
      <c r="DN85" s="1"/>
      <c r="DO85" s="1"/>
      <c r="DP85" s="1"/>
      <c r="DQ85" s="1"/>
      <c r="DR85" s="1"/>
      <c r="DS85" s="1"/>
      <c r="DT85" s="1"/>
      <c r="DU85" s="1"/>
      <c r="DV85" s="1"/>
      <c r="DW85" s="1"/>
    </row>
    <row r="86" spans="1:127" s="30" customFormat="1" ht="15" thickBot="1" x14ac:dyDescent="0.35">
      <c r="A86" s="170"/>
      <c r="B86" s="173"/>
      <c r="C86" s="181" t="s">
        <v>11</v>
      </c>
      <c r="D86" s="182"/>
      <c r="E86" s="106">
        <f>E87+E88</f>
        <v>237000</v>
      </c>
      <c r="F86" s="176"/>
      <c r="G86" s="13"/>
      <c r="H86" s="5"/>
      <c r="I86" s="40">
        <v>16400</v>
      </c>
      <c r="J86" s="40">
        <v>14250</v>
      </c>
      <c r="K86" s="4"/>
      <c r="L86" s="40">
        <v>7200</v>
      </c>
      <c r="M86" s="40">
        <v>17000</v>
      </c>
      <c r="N86" s="114">
        <f>I86+J86+L86+M86</f>
        <v>54850</v>
      </c>
      <c r="O86" s="167"/>
      <c r="Q86" s="148"/>
    </row>
    <row r="87" spans="1:127" s="30" customFormat="1" x14ac:dyDescent="0.3">
      <c r="A87" s="170"/>
      <c r="B87" s="173"/>
      <c r="C87" s="266" t="s">
        <v>25</v>
      </c>
      <c r="D87" s="268" t="s">
        <v>62</v>
      </c>
      <c r="E87" s="270">
        <v>237000</v>
      </c>
      <c r="F87" s="176"/>
      <c r="G87" s="13"/>
      <c r="H87" s="5"/>
      <c r="I87" s="4"/>
      <c r="J87" s="4"/>
      <c r="K87" s="4"/>
      <c r="L87" s="5"/>
      <c r="M87" s="5"/>
      <c r="N87" s="114"/>
      <c r="O87" s="167"/>
      <c r="Q87" s="148"/>
    </row>
    <row r="88" spans="1:127" s="30" customFormat="1" ht="33.6" customHeight="1" thickBot="1" x14ac:dyDescent="0.35">
      <c r="A88" s="171"/>
      <c r="B88" s="174"/>
      <c r="C88" s="267"/>
      <c r="D88" s="269"/>
      <c r="E88" s="199"/>
      <c r="F88" s="177"/>
      <c r="G88" s="13"/>
      <c r="H88" s="5"/>
      <c r="I88" s="4"/>
      <c r="J88" s="4"/>
      <c r="K88" s="4"/>
      <c r="L88" s="5"/>
      <c r="M88" s="5"/>
      <c r="N88" s="125"/>
      <c r="O88" s="168"/>
      <c r="Q88" s="149"/>
    </row>
    <row r="89" spans="1:127" s="30" customFormat="1" ht="18" x14ac:dyDescent="0.3">
      <c r="A89" s="12"/>
      <c r="B89" s="63"/>
      <c r="C89" s="20"/>
      <c r="D89" s="71"/>
      <c r="E89" s="29"/>
      <c r="F89" s="29"/>
      <c r="G89" s="13"/>
      <c r="H89" s="23"/>
      <c r="I89" s="4"/>
      <c r="J89" s="4"/>
      <c r="K89" s="4"/>
      <c r="L89" s="5"/>
      <c r="M89" s="5"/>
      <c r="N89" s="29"/>
      <c r="O89" s="12"/>
      <c r="Q89" s="64"/>
    </row>
    <row r="90" spans="1:127" s="30" customFormat="1" ht="18.600000000000001" thickBot="1" x14ac:dyDescent="0.35">
      <c r="A90" s="12"/>
      <c r="B90" s="63"/>
      <c r="C90" s="12"/>
      <c r="D90" s="12"/>
      <c r="E90" s="29"/>
      <c r="F90" s="29"/>
      <c r="G90" s="13"/>
      <c r="H90" s="23"/>
      <c r="I90" s="4"/>
      <c r="J90" s="4"/>
      <c r="K90" s="4"/>
      <c r="L90" s="5"/>
      <c r="M90" s="5"/>
      <c r="N90" s="29"/>
      <c r="O90" s="12"/>
      <c r="Q90" s="64"/>
    </row>
    <row r="91" spans="1:127" s="30" customFormat="1" x14ac:dyDescent="0.3">
      <c r="A91" s="159">
        <v>12</v>
      </c>
      <c r="B91" s="162" t="s">
        <v>61</v>
      </c>
      <c r="C91" s="155" t="s">
        <v>10</v>
      </c>
      <c r="D91" s="165"/>
      <c r="E91" s="38">
        <v>147578</v>
      </c>
      <c r="F91" s="152">
        <f>E91-E92</f>
        <v>0</v>
      </c>
      <c r="G91" s="13"/>
      <c r="H91" s="23"/>
      <c r="I91" s="4"/>
      <c r="J91" s="4"/>
      <c r="K91" s="4"/>
      <c r="L91" s="5"/>
      <c r="M91" s="5"/>
      <c r="N91" s="8">
        <v>0</v>
      </c>
      <c r="O91" s="166">
        <f>N91</f>
        <v>0</v>
      </c>
      <c r="Q91" s="147">
        <f>F91+O91</f>
        <v>0</v>
      </c>
    </row>
    <row r="92" spans="1:127" s="30" customFormat="1" x14ac:dyDescent="0.3">
      <c r="A92" s="160"/>
      <c r="B92" s="163"/>
      <c r="C92" s="157" t="s">
        <v>11</v>
      </c>
      <c r="D92" s="158"/>
      <c r="E92" s="106">
        <f>E93</f>
        <v>147578</v>
      </c>
      <c r="F92" s="153"/>
      <c r="G92" s="13"/>
      <c r="H92" s="23"/>
      <c r="I92" s="4"/>
      <c r="J92" s="4"/>
      <c r="K92" s="4"/>
      <c r="L92" s="5"/>
      <c r="M92" s="5"/>
      <c r="N92" s="114"/>
      <c r="O92" s="167"/>
      <c r="Q92" s="148"/>
    </row>
    <row r="93" spans="1:127" s="30" customFormat="1" ht="66" customHeight="1" thickBot="1" x14ac:dyDescent="0.35">
      <c r="A93" s="161"/>
      <c r="B93" s="164"/>
      <c r="C93" s="144" t="s">
        <v>25</v>
      </c>
      <c r="D93" s="113" t="s">
        <v>62</v>
      </c>
      <c r="E93" s="107">
        <v>147578</v>
      </c>
      <c r="F93" s="154"/>
      <c r="G93" s="13"/>
      <c r="H93" s="23"/>
      <c r="I93" s="4"/>
      <c r="J93" s="4"/>
      <c r="K93" s="4"/>
      <c r="L93" s="5"/>
      <c r="M93" s="5"/>
      <c r="N93" s="125"/>
      <c r="O93" s="168"/>
      <c r="Q93" s="149"/>
    </row>
    <row r="94" spans="1:127" s="30" customFormat="1" ht="18" x14ac:dyDescent="0.3">
      <c r="A94" s="12"/>
      <c r="B94" s="63"/>
      <c r="C94" s="12"/>
      <c r="D94" s="12"/>
      <c r="E94" s="29"/>
      <c r="F94" s="29"/>
      <c r="G94" s="13"/>
      <c r="H94" s="23"/>
      <c r="I94" s="5"/>
      <c r="J94" s="5"/>
      <c r="K94" s="5"/>
      <c r="L94" s="5"/>
      <c r="M94" s="5"/>
      <c r="N94" s="29"/>
      <c r="O94" s="12"/>
      <c r="Q94" s="64"/>
    </row>
    <row r="95" spans="1:127" s="30" customFormat="1" ht="18" x14ac:dyDescent="0.3">
      <c r="A95" s="12"/>
      <c r="B95" s="63"/>
      <c r="C95" s="12"/>
      <c r="D95" s="12"/>
      <c r="E95" s="29"/>
      <c r="F95" s="29"/>
      <c r="G95" s="13"/>
      <c r="H95" s="23"/>
      <c r="I95" s="5"/>
      <c r="J95" s="5"/>
      <c r="K95" s="5"/>
      <c r="L95" s="5"/>
      <c r="M95" s="5"/>
      <c r="N95" s="29"/>
      <c r="O95" s="12"/>
      <c r="Q95" s="64"/>
    </row>
    <row r="96" spans="1:127" s="30" customFormat="1" ht="18.600000000000001" thickBot="1" x14ac:dyDescent="0.35">
      <c r="A96" s="12"/>
      <c r="B96" s="63"/>
      <c r="C96" s="12"/>
      <c r="D96" s="12"/>
      <c r="E96" s="29"/>
      <c r="F96" s="29"/>
      <c r="G96" s="13"/>
      <c r="H96" s="23"/>
      <c r="I96" s="5"/>
      <c r="J96" s="5"/>
      <c r="K96" s="5"/>
      <c r="L96" s="5"/>
      <c r="M96" s="5"/>
      <c r="N96" s="29"/>
      <c r="O96" s="12"/>
      <c r="Q96" s="64"/>
    </row>
    <row r="97" spans="1:17" ht="30" customHeight="1" x14ac:dyDescent="0.3">
      <c r="A97" s="50" t="s">
        <v>16</v>
      </c>
      <c r="B97" s="1"/>
      <c r="C97" s="1"/>
      <c r="D97" s="1"/>
      <c r="E97" s="39">
        <f>E10+E30+E37+E44+E49+E54+E60+E67+E73+E79+E85+E91</f>
        <v>1750000</v>
      </c>
      <c r="F97" s="2"/>
      <c r="G97" s="17"/>
      <c r="H97" s="2"/>
      <c r="I97" s="2"/>
      <c r="J97" s="2"/>
      <c r="K97" s="2"/>
      <c r="L97" s="2"/>
      <c r="M97" s="2"/>
      <c r="N97" s="39">
        <f>N10+N30+N37+N44+N49+N54+N67+N73+N79+N85+N60+N91</f>
        <v>82240</v>
      </c>
      <c r="Q97" s="126"/>
    </row>
    <row r="98" spans="1:17" ht="30" customHeight="1" thickBot="1" x14ac:dyDescent="0.35">
      <c r="A98" s="50" t="s">
        <v>15</v>
      </c>
      <c r="B98" s="1"/>
      <c r="C98" s="1"/>
      <c r="D98" s="1"/>
      <c r="E98" s="40">
        <f>E11+E31+E38+E45+E50+E55+E61+E68+E74+E80+E86+E92</f>
        <v>384578</v>
      </c>
      <c r="F98" s="2"/>
      <c r="G98" s="17"/>
      <c r="H98" s="2"/>
      <c r="I98" s="2"/>
      <c r="J98" s="2"/>
      <c r="K98" s="2"/>
      <c r="L98" s="2"/>
      <c r="M98" s="2"/>
      <c r="N98" s="40">
        <f>N11+N31+N38+N45+N50+N55+N61+N68+N74+N80+N86+N92</f>
        <v>66490</v>
      </c>
      <c r="Q98" s="103"/>
    </row>
    <row r="99" spans="1:17" ht="30" customHeight="1" thickBot="1" x14ac:dyDescent="0.35">
      <c r="A99" s="50"/>
      <c r="B99" s="1"/>
      <c r="C99" s="1"/>
      <c r="D99" s="1"/>
      <c r="E99" s="2"/>
      <c r="F99" s="2"/>
      <c r="G99" s="17"/>
      <c r="H99" s="2"/>
      <c r="I99" s="2"/>
      <c r="J99" s="2"/>
      <c r="K99" s="2"/>
      <c r="L99" s="2"/>
      <c r="M99" s="2"/>
      <c r="N99" s="2"/>
    </row>
    <row r="100" spans="1:17" ht="30" customHeight="1" x14ac:dyDescent="0.3">
      <c r="A100" s="50" t="s">
        <v>19</v>
      </c>
      <c r="B100" s="1"/>
      <c r="C100" s="1"/>
      <c r="D100" s="1"/>
      <c r="E100" s="39">
        <f>E97-E98</f>
        <v>1365422</v>
      </c>
      <c r="F100" s="2"/>
      <c r="G100" s="17"/>
      <c r="H100" s="2"/>
      <c r="I100" s="2"/>
      <c r="J100" s="2"/>
      <c r="K100" s="2"/>
      <c r="L100" s="2"/>
      <c r="M100" s="2"/>
      <c r="N100" s="39">
        <f>N97-N98</f>
        <v>15750</v>
      </c>
      <c r="Q100" s="52">
        <f>E100+N100</f>
        <v>1381172</v>
      </c>
    </row>
    <row r="101" spans="1:17" ht="30" customHeight="1" x14ac:dyDescent="0.3">
      <c r="A101" s="50" t="s">
        <v>17</v>
      </c>
      <c r="B101" s="1"/>
      <c r="C101" s="1"/>
      <c r="D101" s="1"/>
      <c r="E101" s="51">
        <f>E100*0.2</f>
        <v>273084.40000000002</v>
      </c>
      <c r="F101" s="2"/>
      <c r="G101" s="17"/>
      <c r="H101" s="2"/>
      <c r="I101" s="2"/>
      <c r="J101" s="2"/>
      <c r="K101" s="2"/>
      <c r="L101" s="2"/>
      <c r="M101" s="2"/>
      <c r="N101" s="51">
        <f>N100*0.2</f>
        <v>3150</v>
      </c>
      <c r="Q101" s="53">
        <f>N101+E101</f>
        <v>276234.40000000002</v>
      </c>
    </row>
    <row r="102" spans="1:17" ht="30" customHeight="1" thickBot="1" x14ac:dyDescent="0.35">
      <c r="A102" s="50" t="s">
        <v>18</v>
      </c>
      <c r="B102" s="1"/>
      <c r="C102" s="1"/>
      <c r="D102" s="1"/>
      <c r="E102" s="40">
        <f>E100+E101</f>
        <v>1638506.4</v>
      </c>
      <c r="F102" s="2"/>
      <c r="G102" s="17"/>
      <c r="H102" s="2"/>
      <c r="I102" s="2"/>
      <c r="J102" s="2"/>
      <c r="K102" s="2"/>
      <c r="L102" s="2"/>
      <c r="M102" s="2"/>
      <c r="N102" s="40">
        <f>N100+N101</f>
        <v>18900</v>
      </c>
      <c r="Q102" s="54">
        <f>Q100+Q101</f>
        <v>1657406.4</v>
      </c>
    </row>
    <row r="103" spans="1:17" x14ac:dyDescent="0.3">
      <c r="A103" s="1"/>
      <c r="B103" s="1"/>
      <c r="C103" s="1"/>
      <c r="D103" s="1"/>
      <c r="E103" s="2"/>
      <c r="F103" s="2"/>
      <c r="G103" s="17"/>
      <c r="H103" s="2"/>
      <c r="I103" s="2"/>
      <c r="J103" s="2"/>
      <c r="K103" s="2"/>
      <c r="L103" s="2"/>
      <c r="M103" s="2"/>
    </row>
    <row r="104" spans="1:17" x14ac:dyDescent="0.3">
      <c r="A104" s="1"/>
      <c r="B104" s="1"/>
      <c r="C104" s="1"/>
      <c r="D104" s="1"/>
      <c r="E104" s="2"/>
      <c r="F104" s="2"/>
      <c r="G104" s="17"/>
      <c r="H104" s="2"/>
      <c r="I104" s="2"/>
      <c r="J104" s="2"/>
      <c r="K104" s="2"/>
      <c r="L104" s="2"/>
      <c r="M104" s="2"/>
    </row>
    <row r="105" spans="1:17" x14ac:dyDescent="0.3">
      <c r="E105" s="2"/>
      <c r="F105" s="2"/>
      <c r="G105" s="17"/>
      <c r="H105" s="2"/>
      <c r="I105" s="2"/>
      <c r="J105" s="2"/>
      <c r="K105" s="2"/>
      <c r="L105" s="2"/>
      <c r="M105" s="2"/>
    </row>
    <row r="106" spans="1:17" x14ac:dyDescent="0.3">
      <c r="E106" s="2"/>
      <c r="F106" s="2"/>
      <c r="G106" s="17"/>
      <c r="H106" s="2"/>
      <c r="I106" s="2"/>
      <c r="J106" s="2"/>
      <c r="K106" s="2"/>
      <c r="L106" s="2"/>
      <c r="M106" s="2"/>
    </row>
    <row r="107" spans="1:17" x14ac:dyDescent="0.3">
      <c r="E107" s="2"/>
      <c r="F107" s="2"/>
      <c r="G107" s="17"/>
      <c r="H107" s="2"/>
      <c r="I107" s="2"/>
      <c r="J107" s="2"/>
      <c r="K107" s="2"/>
      <c r="L107" s="2"/>
      <c r="M107" s="2"/>
    </row>
    <row r="108" spans="1:17" x14ac:dyDescent="0.3">
      <c r="E108" s="2"/>
      <c r="F108" s="2"/>
      <c r="G108" s="17"/>
      <c r="H108" s="2"/>
      <c r="I108" s="2"/>
      <c r="J108" s="2"/>
      <c r="K108" s="2"/>
      <c r="L108" s="2"/>
      <c r="M108" s="2"/>
    </row>
    <row r="109" spans="1:17" x14ac:dyDescent="0.3">
      <c r="E109" s="2"/>
      <c r="F109" s="2"/>
      <c r="G109" s="17"/>
      <c r="H109" s="2"/>
      <c r="I109" s="2"/>
      <c r="J109" s="2"/>
      <c r="K109" s="2"/>
      <c r="L109" s="2"/>
      <c r="M109" s="2"/>
    </row>
    <row r="110" spans="1:17" x14ac:dyDescent="0.3">
      <c r="E110" s="2"/>
      <c r="F110" s="2"/>
      <c r="G110" s="17"/>
      <c r="H110" s="2"/>
      <c r="I110" s="2"/>
      <c r="J110" s="2"/>
      <c r="K110" s="2"/>
      <c r="L110" s="2"/>
      <c r="M110" s="2"/>
    </row>
    <row r="111" spans="1:17" x14ac:dyDescent="0.3">
      <c r="E111" s="2"/>
      <c r="F111" s="2"/>
      <c r="G111" s="17"/>
      <c r="H111" s="2"/>
      <c r="I111" s="2"/>
      <c r="J111" s="2"/>
      <c r="K111" s="2"/>
      <c r="L111" s="2"/>
      <c r="M111" s="2"/>
    </row>
    <row r="112" spans="1:17" x14ac:dyDescent="0.3">
      <c r="E112" s="2"/>
      <c r="F112" s="2"/>
      <c r="G112" s="17"/>
      <c r="H112" s="2"/>
      <c r="I112" s="2"/>
      <c r="J112" s="2"/>
      <c r="K112" s="2"/>
      <c r="L112" s="2"/>
      <c r="M112" s="2"/>
    </row>
    <row r="113" spans="5:13" x14ac:dyDescent="0.3">
      <c r="E113" s="2"/>
      <c r="F113" s="2"/>
      <c r="G113" s="17"/>
      <c r="H113" s="2"/>
      <c r="I113" s="2"/>
      <c r="J113" s="2"/>
      <c r="K113" s="2"/>
      <c r="L113" s="2"/>
      <c r="M113" s="2"/>
    </row>
    <row r="114" spans="5:13" x14ac:dyDescent="0.3">
      <c r="E114" s="2"/>
      <c r="F114" s="2"/>
      <c r="G114" s="17"/>
      <c r="H114" s="2"/>
      <c r="I114" s="2"/>
      <c r="J114" s="2"/>
      <c r="K114" s="2"/>
      <c r="L114" s="2"/>
      <c r="M114" s="2"/>
    </row>
    <row r="115" spans="5:13" x14ac:dyDescent="0.3">
      <c r="E115" s="2"/>
      <c r="F115" s="2"/>
      <c r="G115" s="17"/>
      <c r="H115" s="2"/>
      <c r="I115" s="2"/>
      <c r="J115" s="2"/>
      <c r="K115" s="2"/>
      <c r="L115" s="2"/>
      <c r="M115" s="2"/>
    </row>
    <row r="116" spans="5:13" x14ac:dyDescent="0.3">
      <c r="E116" s="2"/>
      <c r="F116" s="2"/>
      <c r="G116" s="17"/>
      <c r="H116" s="2"/>
      <c r="I116" s="2"/>
      <c r="J116" s="2"/>
      <c r="K116" s="2"/>
      <c r="L116" s="2"/>
      <c r="M116" s="2"/>
    </row>
    <row r="117" spans="5:13" x14ac:dyDescent="0.3">
      <c r="E117" s="2"/>
      <c r="F117" s="2"/>
      <c r="G117" s="17"/>
      <c r="H117" s="2"/>
      <c r="I117" s="2"/>
      <c r="J117" s="2"/>
      <c r="K117" s="2"/>
      <c r="L117" s="2"/>
      <c r="M117" s="2"/>
    </row>
    <row r="118" spans="5:13" x14ac:dyDescent="0.3">
      <c r="E118" s="2"/>
      <c r="F118" s="2"/>
      <c r="G118" s="17"/>
      <c r="H118" s="2"/>
      <c r="I118" s="2"/>
      <c r="J118" s="2"/>
      <c r="K118" s="2"/>
      <c r="L118" s="2"/>
      <c r="M118" s="2"/>
    </row>
    <row r="119" spans="5:13" x14ac:dyDescent="0.3">
      <c r="E119" s="2"/>
      <c r="F119" s="2"/>
      <c r="G119" s="17"/>
      <c r="H119" s="2"/>
      <c r="I119" s="2"/>
      <c r="J119" s="2"/>
      <c r="K119" s="2"/>
      <c r="L119" s="2"/>
      <c r="M119" s="2"/>
    </row>
    <row r="120" spans="5:13" x14ac:dyDescent="0.3">
      <c r="E120" s="2"/>
      <c r="F120" s="2"/>
      <c r="G120" s="17"/>
      <c r="H120" s="2"/>
      <c r="I120" s="2"/>
      <c r="J120" s="2"/>
      <c r="K120" s="2"/>
      <c r="L120" s="2"/>
      <c r="M120" s="2"/>
    </row>
    <row r="121" spans="5:13" x14ac:dyDescent="0.3">
      <c r="E121" s="2"/>
      <c r="F121" s="2"/>
      <c r="G121" s="17"/>
      <c r="H121" s="2"/>
      <c r="I121" s="2"/>
      <c r="J121" s="2"/>
      <c r="K121" s="2"/>
      <c r="L121" s="2"/>
      <c r="M121" s="2"/>
    </row>
    <row r="122" spans="5:13" x14ac:dyDescent="0.3">
      <c r="E122" s="2"/>
      <c r="F122" s="2"/>
      <c r="G122" s="17"/>
      <c r="H122" s="2"/>
      <c r="I122" s="2"/>
      <c r="J122" s="2"/>
      <c r="K122" s="2"/>
      <c r="L122" s="2"/>
      <c r="M122" s="2"/>
    </row>
    <row r="123" spans="5:13" x14ac:dyDescent="0.3">
      <c r="E123" s="2"/>
      <c r="F123" s="2"/>
      <c r="G123" s="17"/>
      <c r="H123" s="2"/>
      <c r="I123" s="2"/>
      <c r="J123" s="2"/>
      <c r="K123" s="2"/>
      <c r="L123" s="2"/>
      <c r="M123" s="2"/>
    </row>
    <row r="124" spans="5:13" x14ac:dyDescent="0.3">
      <c r="E124" s="2"/>
      <c r="F124" s="2"/>
      <c r="G124" s="17"/>
      <c r="H124" s="2"/>
      <c r="I124" s="2"/>
      <c r="J124" s="2"/>
      <c r="K124" s="2"/>
      <c r="L124" s="2"/>
      <c r="M124" s="2"/>
    </row>
    <row r="125" spans="5:13" x14ac:dyDescent="0.3">
      <c r="E125" s="2"/>
      <c r="F125" s="2"/>
      <c r="G125" s="17"/>
      <c r="H125" s="2"/>
      <c r="I125" s="2"/>
      <c r="J125" s="2"/>
      <c r="K125" s="2"/>
      <c r="L125" s="2"/>
      <c r="M125" s="2"/>
    </row>
    <row r="126" spans="5:13" x14ac:dyDescent="0.3">
      <c r="E126" s="2"/>
      <c r="F126" s="2"/>
      <c r="G126" s="17"/>
      <c r="H126" s="2"/>
      <c r="I126" s="2"/>
      <c r="J126" s="2"/>
      <c r="K126" s="2"/>
      <c r="L126" s="2"/>
      <c r="M126" s="2"/>
    </row>
    <row r="127" spans="5:13" x14ac:dyDescent="0.3">
      <c r="E127" s="2"/>
      <c r="F127" s="2"/>
      <c r="G127" s="17"/>
      <c r="H127" s="2"/>
      <c r="I127" s="2"/>
      <c r="J127" s="2"/>
      <c r="K127" s="2"/>
      <c r="L127" s="2"/>
      <c r="M127" s="2"/>
    </row>
    <row r="128" spans="5:13" x14ac:dyDescent="0.3">
      <c r="E128" s="2"/>
      <c r="F128" s="2"/>
      <c r="G128" s="17"/>
      <c r="H128" s="2"/>
      <c r="I128" s="2"/>
      <c r="J128" s="2"/>
      <c r="K128" s="2"/>
      <c r="L128" s="2"/>
      <c r="M128" s="2"/>
    </row>
    <row r="129" spans="5:13" x14ac:dyDescent="0.3">
      <c r="E129" s="2"/>
      <c r="F129" s="2"/>
      <c r="G129" s="17"/>
      <c r="H129" s="2"/>
      <c r="I129" s="2"/>
      <c r="J129" s="2"/>
      <c r="K129" s="2"/>
      <c r="L129" s="2"/>
      <c r="M129" s="2"/>
    </row>
    <row r="130" spans="5:13" x14ac:dyDescent="0.3">
      <c r="E130" s="2"/>
      <c r="F130" s="2"/>
      <c r="G130" s="17"/>
      <c r="H130" s="2"/>
      <c r="I130" s="2"/>
      <c r="J130" s="2"/>
      <c r="K130" s="2"/>
      <c r="L130" s="2"/>
      <c r="M130" s="2"/>
    </row>
    <row r="131" spans="5:13" x14ac:dyDescent="0.3">
      <c r="E131" s="2"/>
      <c r="F131" s="2"/>
      <c r="G131" s="17"/>
      <c r="H131" s="2"/>
      <c r="I131" s="2"/>
      <c r="J131" s="2"/>
      <c r="K131" s="2"/>
      <c r="L131" s="2"/>
      <c r="M131" s="2"/>
    </row>
    <row r="132" spans="5:13" x14ac:dyDescent="0.3">
      <c r="E132" s="2"/>
      <c r="F132" s="2"/>
      <c r="G132" s="18"/>
      <c r="H132" s="2"/>
      <c r="I132" s="2"/>
      <c r="J132" s="2"/>
      <c r="K132" s="2"/>
      <c r="L132" s="2"/>
      <c r="M132" s="2"/>
    </row>
    <row r="133" spans="5:13" x14ac:dyDescent="0.3">
      <c r="E133" s="2"/>
      <c r="F133" s="2"/>
      <c r="G133" s="18"/>
      <c r="H133" s="2"/>
      <c r="I133" s="2"/>
      <c r="J133" s="2"/>
      <c r="K133" s="2"/>
      <c r="L133" s="2"/>
      <c r="M133" s="2"/>
    </row>
    <row r="134" spans="5:13" x14ac:dyDescent="0.3">
      <c r="E134" s="2"/>
      <c r="F134" s="2"/>
      <c r="G134" s="18"/>
      <c r="H134" s="2"/>
      <c r="I134" s="2"/>
      <c r="J134" s="2"/>
      <c r="K134" s="2"/>
      <c r="L134" s="2"/>
      <c r="M134" s="2"/>
    </row>
    <row r="135" spans="5:13" x14ac:dyDescent="0.3">
      <c r="E135" s="2"/>
      <c r="F135" s="2"/>
      <c r="G135" s="18"/>
      <c r="H135" s="2"/>
      <c r="I135" s="2"/>
      <c r="J135" s="2"/>
      <c r="K135" s="2"/>
      <c r="L135" s="2"/>
      <c r="M135" s="2"/>
    </row>
    <row r="136" spans="5:13" x14ac:dyDescent="0.3">
      <c r="E136" s="2"/>
      <c r="F136" s="2"/>
      <c r="G136" s="18"/>
      <c r="H136" s="2"/>
      <c r="I136" s="2"/>
      <c r="J136" s="2"/>
      <c r="K136" s="2"/>
      <c r="L136" s="2"/>
      <c r="M136" s="2"/>
    </row>
    <row r="137" spans="5:13" x14ac:dyDescent="0.3">
      <c r="E137" s="2"/>
      <c r="F137" s="2"/>
      <c r="G137" s="18"/>
      <c r="H137" s="2"/>
      <c r="I137" s="2"/>
      <c r="J137" s="2"/>
      <c r="K137" s="2"/>
      <c r="L137" s="2"/>
      <c r="M137" s="2"/>
    </row>
    <row r="138" spans="5:13" x14ac:dyDescent="0.3">
      <c r="E138" s="2"/>
      <c r="F138" s="2"/>
      <c r="G138" s="18"/>
      <c r="H138" s="2"/>
      <c r="I138" s="2"/>
      <c r="J138" s="2"/>
      <c r="K138" s="2"/>
      <c r="L138" s="2"/>
      <c r="M138" s="2"/>
    </row>
    <row r="139" spans="5:13" x14ac:dyDescent="0.3">
      <c r="E139" s="2"/>
      <c r="F139" s="2"/>
      <c r="G139" s="18"/>
      <c r="H139" s="2"/>
      <c r="I139" s="2"/>
      <c r="J139" s="2"/>
      <c r="K139" s="2"/>
      <c r="L139" s="2"/>
      <c r="M139" s="2"/>
    </row>
    <row r="140" spans="5:13" x14ac:dyDescent="0.3">
      <c r="E140" s="2"/>
      <c r="F140" s="2"/>
      <c r="G140" s="18"/>
      <c r="H140" s="2"/>
      <c r="I140" s="2"/>
      <c r="J140" s="2"/>
      <c r="K140" s="2"/>
      <c r="L140" s="2"/>
      <c r="M140" s="2"/>
    </row>
    <row r="141" spans="5:13" x14ac:dyDescent="0.3">
      <c r="E141" s="2"/>
      <c r="F141" s="2"/>
      <c r="G141" s="18"/>
      <c r="H141" s="2"/>
      <c r="I141" s="2"/>
      <c r="J141" s="2"/>
      <c r="K141" s="2"/>
      <c r="L141" s="2"/>
      <c r="M141" s="2"/>
    </row>
    <row r="142" spans="5:13" x14ac:dyDescent="0.3">
      <c r="E142" s="2"/>
      <c r="F142" s="2"/>
      <c r="G142" s="18"/>
      <c r="H142" s="2"/>
      <c r="I142" s="2"/>
      <c r="J142" s="2"/>
      <c r="K142" s="2"/>
      <c r="L142" s="2"/>
      <c r="M142" s="2"/>
    </row>
    <row r="143" spans="5:13" x14ac:dyDescent="0.3">
      <c r="E143" s="2"/>
      <c r="F143" s="2"/>
      <c r="G143" s="18"/>
      <c r="H143" s="2"/>
      <c r="I143" s="2"/>
      <c r="J143" s="2"/>
      <c r="K143" s="2"/>
      <c r="L143" s="2"/>
      <c r="M143" s="2"/>
    </row>
    <row r="144" spans="5:13" x14ac:dyDescent="0.3">
      <c r="E144" s="2"/>
      <c r="F144" s="2"/>
      <c r="G144" s="18"/>
      <c r="H144" s="2"/>
      <c r="I144" s="2"/>
      <c r="J144" s="2"/>
      <c r="K144" s="2"/>
      <c r="L144" s="2"/>
      <c r="M144" s="2"/>
    </row>
    <row r="145" spans="5:13" x14ac:dyDescent="0.3">
      <c r="E145" s="2"/>
      <c r="F145" s="2"/>
      <c r="G145" s="18"/>
      <c r="H145" s="2"/>
      <c r="I145" s="2"/>
      <c r="J145" s="2"/>
      <c r="K145" s="2"/>
      <c r="L145" s="2"/>
      <c r="M145" s="2"/>
    </row>
    <row r="146" spans="5:13" x14ac:dyDescent="0.3">
      <c r="E146" s="2"/>
      <c r="F146" s="2"/>
      <c r="G146" s="18"/>
      <c r="H146" s="2"/>
      <c r="I146" s="2"/>
      <c r="J146" s="2"/>
      <c r="K146" s="2"/>
      <c r="L146" s="2"/>
      <c r="M146" s="2"/>
    </row>
    <row r="147" spans="5:13" x14ac:dyDescent="0.3">
      <c r="E147" s="2"/>
      <c r="F147" s="2"/>
      <c r="G147" s="18"/>
      <c r="H147" s="2"/>
      <c r="I147" s="2"/>
      <c r="J147" s="2"/>
      <c r="K147" s="2"/>
      <c r="L147" s="2"/>
      <c r="M147" s="2"/>
    </row>
    <row r="148" spans="5:13" x14ac:dyDescent="0.3">
      <c r="E148" s="2"/>
      <c r="F148" s="2"/>
      <c r="G148" s="18"/>
      <c r="H148" s="2"/>
      <c r="I148" s="2"/>
      <c r="J148" s="2"/>
      <c r="K148" s="2"/>
      <c r="L148" s="2"/>
      <c r="M148" s="2"/>
    </row>
    <row r="149" spans="5:13" x14ac:dyDescent="0.3">
      <c r="E149" s="2"/>
      <c r="F149" s="2"/>
      <c r="G149" s="18"/>
      <c r="H149" s="2"/>
      <c r="I149" s="2"/>
      <c r="J149" s="2"/>
      <c r="K149" s="2"/>
      <c r="L149" s="2"/>
      <c r="M149" s="2"/>
    </row>
    <row r="150" spans="5:13" x14ac:dyDescent="0.3">
      <c r="E150" s="2"/>
      <c r="F150" s="2"/>
      <c r="G150" s="18"/>
      <c r="H150" s="2"/>
      <c r="I150" s="2"/>
      <c r="J150" s="2"/>
      <c r="K150" s="2"/>
      <c r="L150" s="2"/>
      <c r="M150" s="2"/>
    </row>
    <row r="151" spans="5:13" x14ac:dyDescent="0.3">
      <c r="E151" s="2"/>
      <c r="F151" s="2"/>
      <c r="G151" s="18"/>
      <c r="H151" s="2"/>
      <c r="I151" s="2"/>
      <c r="J151" s="2"/>
      <c r="K151" s="2"/>
      <c r="L151" s="2"/>
      <c r="M151" s="2"/>
    </row>
    <row r="152" spans="5:13" x14ac:dyDescent="0.3">
      <c r="E152" s="2"/>
      <c r="F152" s="2"/>
      <c r="G152" s="18"/>
      <c r="H152" s="2"/>
      <c r="I152" s="2"/>
      <c r="J152" s="2"/>
      <c r="K152" s="2"/>
      <c r="L152" s="2"/>
      <c r="M152" s="2"/>
    </row>
    <row r="153" spans="5:13" x14ac:dyDescent="0.3">
      <c r="E153" s="2"/>
      <c r="F153" s="2"/>
      <c r="G153" s="18"/>
      <c r="H153" s="2"/>
      <c r="I153" s="2"/>
      <c r="J153" s="2"/>
      <c r="K153" s="2"/>
      <c r="L153" s="2"/>
      <c r="M153" s="2"/>
    </row>
    <row r="154" spans="5:13" x14ac:dyDescent="0.3">
      <c r="E154" s="2"/>
      <c r="F154" s="2"/>
      <c r="G154" s="18"/>
      <c r="H154" s="2"/>
      <c r="I154" s="2"/>
      <c r="J154" s="2"/>
      <c r="K154" s="2"/>
      <c r="L154" s="2"/>
      <c r="M154" s="2"/>
    </row>
    <row r="155" spans="5:13" x14ac:dyDescent="0.3">
      <c r="E155" s="2"/>
      <c r="F155" s="2"/>
      <c r="G155" s="18"/>
      <c r="H155" s="2"/>
      <c r="I155" s="2"/>
      <c r="J155" s="2"/>
      <c r="K155" s="2"/>
      <c r="L155" s="2"/>
      <c r="M155" s="2"/>
    </row>
    <row r="156" spans="5:13" x14ac:dyDescent="0.3">
      <c r="E156" s="2"/>
      <c r="F156" s="2"/>
      <c r="G156" s="18"/>
      <c r="H156" s="2"/>
      <c r="I156" s="2"/>
      <c r="J156" s="2"/>
      <c r="K156" s="2"/>
      <c r="L156" s="2"/>
      <c r="M156" s="2"/>
    </row>
    <row r="157" spans="5:13" x14ac:dyDescent="0.3">
      <c r="E157" s="2"/>
      <c r="F157" s="2"/>
      <c r="G157" s="18"/>
      <c r="H157" s="2"/>
      <c r="I157" s="2"/>
      <c r="J157" s="2"/>
      <c r="K157" s="2"/>
      <c r="L157" s="2"/>
      <c r="M157" s="2"/>
    </row>
    <row r="158" spans="5:13" x14ac:dyDescent="0.3">
      <c r="E158" s="2"/>
      <c r="F158" s="2"/>
      <c r="G158" s="18"/>
      <c r="H158" s="2"/>
      <c r="I158" s="2"/>
      <c r="J158" s="2"/>
      <c r="K158" s="2"/>
      <c r="L158" s="2"/>
      <c r="M158" s="2"/>
    </row>
    <row r="159" spans="5:13" x14ac:dyDescent="0.3">
      <c r="E159" s="2"/>
      <c r="F159" s="2"/>
      <c r="G159" s="18"/>
      <c r="H159" s="2"/>
      <c r="I159" s="2"/>
      <c r="J159" s="2"/>
      <c r="K159" s="2"/>
      <c r="L159" s="2"/>
      <c r="M159" s="2"/>
    </row>
    <row r="160" spans="5:13" x14ac:dyDescent="0.3">
      <c r="E160" s="2"/>
      <c r="F160" s="2"/>
      <c r="G160" s="18"/>
      <c r="H160" s="2"/>
      <c r="I160" s="2"/>
      <c r="J160" s="2"/>
      <c r="K160" s="2"/>
      <c r="L160" s="2"/>
      <c r="M160" s="2"/>
    </row>
    <row r="161" spans="5:13" x14ac:dyDescent="0.3">
      <c r="E161" s="2"/>
      <c r="F161" s="2"/>
      <c r="G161" s="18"/>
      <c r="H161" s="2"/>
      <c r="I161" s="2"/>
      <c r="J161" s="2"/>
      <c r="K161" s="2"/>
      <c r="L161" s="2"/>
      <c r="M161" s="2"/>
    </row>
    <row r="162" spans="5:13" x14ac:dyDescent="0.3">
      <c r="E162" s="2"/>
      <c r="F162" s="2"/>
      <c r="G162" s="18"/>
      <c r="H162" s="2"/>
      <c r="I162" s="2"/>
      <c r="J162" s="2"/>
      <c r="K162" s="2"/>
      <c r="L162" s="2"/>
      <c r="M162" s="2"/>
    </row>
    <row r="163" spans="5:13" x14ac:dyDescent="0.3">
      <c r="E163" s="2"/>
      <c r="F163" s="2"/>
      <c r="G163" s="18"/>
      <c r="H163" s="2"/>
      <c r="I163" s="2"/>
      <c r="J163" s="2"/>
      <c r="K163" s="2"/>
      <c r="L163" s="2"/>
      <c r="M163" s="2"/>
    </row>
    <row r="164" spans="5:13" x14ac:dyDescent="0.3">
      <c r="E164" s="2"/>
      <c r="F164" s="2"/>
      <c r="G164" s="18"/>
      <c r="H164" s="2"/>
      <c r="I164" s="2"/>
      <c r="J164" s="2"/>
      <c r="K164" s="2"/>
      <c r="L164" s="2"/>
      <c r="M164" s="2"/>
    </row>
    <row r="165" spans="5:13" x14ac:dyDescent="0.3">
      <c r="E165" s="2"/>
      <c r="F165" s="2"/>
      <c r="G165" s="18"/>
      <c r="H165" s="2"/>
      <c r="I165" s="2"/>
      <c r="J165" s="2"/>
      <c r="K165" s="2"/>
      <c r="L165" s="2"/>
      <c r="M165" s="2"/>
    </row>
    <row r="166" spans="5:13" x14ac:dyDescent="0.3">
      <c r="E166" s="2"/>
      <c r="F166" s="2"/>
      <c r="G166" s="18"/>
      <c r="H166" s="2"/>
      <c r="I166" s="2"/>
      <c r="J166" s="2"/>
      <c r="K166" s="2"/>
      <c r="L166" s="2"/>
      <c r="M166" s="2"/>
    </row>
    <row r="167" spans="5:13" x14ac:dyDescent="0.3">
      <c r="E167" s="2"/>
      <c r="F167" s="2"/>
      <c r="G167" s="18"/>
      <c r="H167" s="2"/>
      <c r="I167" s="2"/>
      <c r="J167" s="2"/>
      <c r="K167" s="2"/>
      <c r="L167" s="2"/>
      <c r="M167" s="2"/>
    </row>
    <row r="168" spans="5:13" x14ac:dyDescent="0.3">
      <c r="E168" s="2"/>
      <c r="F168" s="2"/>
      <c r="G168" s="18"/>
      <c r="H168" s="2"/>
      <c r="I168" s="2"/>
      <c r="J168" s="2"/>
      <c r="K168" s="2"/>
      <c r="L168" s="2"/>
      <c r="M168" s="2"/>
    </row>
    <row r="169" spans="5:13" x14ac:dyDescent="0.3">
      <c r="E169" s="2"/>
      <c r="F169" s="2"/>
      <c r="G169" s="18"/>
      <c r="H169" s="2"/>
      <c r="I169" s="2"/>
      <c r="J169" s="2"/>
      <c r="K169" s="2"/>
      <c r="L169" s="2"/>
      <c r="M169" s="2"/>
    </row>
    <row r="170" spans="5:13" x14ac:dyDescent="0.3">
      <c r="E170" s="2"/>
      <c r="F170" s="2"/>
      <c r="G170" s="18"/>
      <c r="H170" s="2"/>
      <c r="I170" s="2"/>
      <c r="J170" s="2"/>
      <c r="K170" s="2"/>
      <c r="L170" s="2"/>
      <c r="M170" s="2"/>
    </row>
    <row r="171" spans="5:13" x14ac:dyDescent="0.3">
      <c r="E171" s="2"/>
      <c r="F171" s="2"/>
      <c r="G171" s="18"/>
      <c r="H171" s="2"/>
      <c r="I171" s="2"/>
      <c r="J171" s="2"/>
      <c r="K171" s="2"/>
      <c r="L171" s="2"/>
      <c r="M171" s="2"/>
    </row>
    <row r="172" spans="5:13" x14ac:dyDescent="0.3">
      <c r="E172" s="2"/>
      <c r="F172" s="2"/>
      <c r="G172" s="18"/>
      <c r="H172" s="2"/>
      <c r="I172" s="2"/>
      <c r="J172" s="2"/>
      <c r="K172" s="2"/>
      <c r="L172" s="2"/>
      <c r="M172" s="2"/>
    </row>
    <row r="173" spans="5:13" x14ac:dyDescent="0.3">
      <c r="E173" s="2"/>
      <c r="F173" s="2"/>
      <c r="G173" s="18"/>
      <c r="H173" s="2"/>
      <c r="I173" s="2"/>
      <c r="J173" s="2"/>
      <c r="K173" s="2"/>
      <c r="L173" s="2"/>
      <c r="M173" s="2"/>
    </row>
    <row r="174" spans="5:13" x14ac:dyDescent="0.3">
      <c r="E174" s="2"/>
      <c r="F174" s="2"/>
      <c r="G174" s="18"/>
      <c r="H174" s="2"/>
      <c r="I174" s="2"/>
      <c r="J174" s="2"/>
      <c r="K174" s="2"/>
      <c r="L174" s="2"/>
      <c r="M174" s="2"/>
    </row>
    <row r="175" spans="5:13" x14ac:dyDescent="0.3">
      <c r="E175" s="2"/>
      <c r="F175" s="2"/>
      <c r="G175" s="18"/>
      <c r="H175" s="2"/>
      <c r="I175" s="2"/>
      <c r="J175" s="2"/>
      <c r="K175" s="2"/>
      <c r="L175" s="2"/>
      <c r="M175" s="2"/>
    </row>
    <row r="176" spans="5:13" x14ac:dyDescent="0.3">
      <c r="E176" s="2"/>
      <c r="F176" s="2"/>
      <c r="G176" s="18"/>
      <c r="H176" s="2"/>
      <c r="I176" s="2"/>
      <c r="J176" s="2"/>
      <c r="K176" s="2"/>
      <c r="L176" s="2"/>
      <c r="M176" s="2"/>
    </row>
    <row r="177" spans="5:13" x14ac:dyDescent="0.3">
      <c r="E177" s="2"/>
      <c r="F177" s="2"/>
      <c r="G177" s="18"/>
      <c r="H177" s="2"/>
      <c r="I177" s="2"/>
      <c r="J177" s="2"/>
      <c r="K177" s="2"/>
      <c r="L177" s="2"/>
      <c r="M177" s="2"/>
    </row>
    <row r="178" spans="5:13" x14ac:dyDescent="0.3">
      <c r="E178" s="2"/>
      <c r="F178" s="2"/>
      <c r="G178" s="18"/>
      <c r="H178" s="2"/>
      <c r="I178" s="2"/>
      <c r="J178" s="2"/>
      <c r="K178" s="2"/>
      <c r="L178" s="2"/>
      <c r="M178" s="2"/>
    </row>
    <row r="179" spans="5:13" x14ac:dyDescent="0.3">
      <c r="E179" s="2"/>
      <c r="F179" s="2"/>
      <c r="G179" s="18"/>
      <c r="H179" s="2"/>
      <c r="I179" s="2"/>
      <c r="J179" s="2"/>
      <c r="K179" s="2"/>
      <c r="L179" s="2"/>
      <c r="M179" s="2"/>
    </row>
    <row r="180" spans="5:13" x14ac:dyDescent="0.3">
      <c r="E180" s="2"/>
      <c r="F180" s="2"/>
      <c r="G180" s="18"/>
      <c r="H180" s="2"/>
      <c r="I180" s="2"/>
      <c r="J180" s="2"/>
      <c r="K180" s="2"/>
      <c r="L180" s="2"/>
      <c r="M180" s="2"/>
    </row>
    <row r="181" spans="5:13" x14ac:dyDescent="0.3">
      <c r="E181" s="2"/>
      <c r="F181" s="2"/>
      <c r="G181" s="18"/>
      <c r="H181" s="2"/>
      <c r="I181" s="2"/>
      <c r="J181" s="2"/>
      <c r="K181" s="2"/>
      <c r="L181" s="2"/>
      <c r="M181" s="2"/>
    </row>
    <row r="182" spans="5:13" x14ac:dyDescent="0.3">
      <c r="E182" s="2"/>
      <c r="F182" s="2"/>
      <c r="G182" s="18"/>
      <c r="H182" s="2"/>
      <c r="I182" s="2"/>
      <c r="J182" s="2"/>
      <c r="K182" s="2"/>
      <c r="L182" s="2"/>
      <c r="M182" s="2"/>
    </row>
    <row r="183" spans="5:13" x14ac:dyDescent="0.3">
      <c r="E183" s="2"/>
      <c r="F183" s="2"/>
      <c r="G183" s="18"/>
      <c r="H183" s="2"/>
      <c r="I183" s="2"/>
      <c r="J183" s="2"/>
      <c r="K183" s="2"/>
      <c r="L183" s="2"/>
      <c r="M183" s="2"/>
    </row>
    <row r="184" spans="5:13" x14ac:dyDescent="0.3">
      <c r="E184" s="2"/>
      <c r="F184" s="2"/>
      <c r="G184" s="18"/>
      <c r="H184" s="2"/>
      <c r="I184" s="2"/>
      <c r="J184" s="2"/>
      <c r="K184" s="2"/>
      <c r="L184" s="2"/>
      <c r="M184" s="2"/>
    </row>
    <row r="185" spans="5:13" x14ac:dyDescent="0.3">
      <c r="E185" s="2"/>
      <c r="F185" s="2"/>
      <c r="G185" s="18"/>
      <c r="H185" s="2"/>
      <c r="I185" s="2"/>
      <c r="J185" s="2"/>
      <c r="K185" s="2"/>
      <c r="L185" s="2"/>
      <c r="M185" s="2"/>
    </row>
    <row r="186" spans="5:13" x14ac:dyDescent="0.3">
      <c r="E186" s="2"/>
      <c r="F186" s="2"/>
      <c r="G186" s="18"/>
      <c r="H186" s="2"/>
      <c r="I186" s="2"/>
      <c r="J186" s="2"/>
      <c r="K186" s="2"/>
      <c r="L186" s="2"/>
      <c r="M186" s="2"/>
    </row>
    <row r="187" spans="5:13" x14ac:dyDescent="0.3">
      <c r="E187" s="2"/>
      <c r="F187" s="2"/>
      <c r="G187" s="18"/>
      <c r="H187" s="2"/>
      <c r="I187" s="2"/>
      <c r="J187" s="2"/>
      <c r="K187" s="2"/>
      <c r="L187" s="2"/>
      <c r="M187" s="2"/>
    </row>
    <row r="188" spans="5:13" x14ac:dyDescent="0.3">
      <c r="E188" s="2"/>
      <c r="F188" s="2"/>
      <c r="G188" s="18"/>
      <c r="H188" s="2"/>
      <c r="I188" s="2"/>
      <c r="J188" s="2"/>
      <c r="K188" s="2"/>
      <c r="L188" s="2"/>
      <c r="M188" s="2"/>
    </row>
    <row r="189" spans="5:13" x14ac:dyDescent="0.3">
      <c r="E189" s="2"/>
      <c r="F189" s="2"/>
      <c r="G189" s="18"/>
      <c r="H189" s="2"/>
      <c r="I189" s="2"/>
      <c r="J189" s="2"/>
      <c r="K189" s="2"/>
      <c r="L189" s="2"/>
      <c r="M189" s="2"/>
    </row>
    <row r="190" spans="5:13" x14ac:dyDescent="0.3">
      <c r="E190" s="2"/>
      <c r="F190" s="2"/>
      <c r="G190" s="18"/>
      <c r="H190" s="2"/>
      <c r="I190" s="2"/>
      <c r="J190" s="2"/>
      <c r="K190" s="2"/>
      <c r="L190" s="2"/>
      <c r="M190" s="2"/>
    </row>
    <row r="191" spans="5:13" x14ac:dyDescent="0.3">
      <c r="E191" s="2"/>
      <c r="F191" s="2"/>
      <c r="G191" s="18"/>
      <c r="H191" s="2"/>
      <c r="I191" s="2"/>
      <c r="J191" s="2"/>
      <c r="K191" s="2"/>
      <c r="L191" s="2"/>
      <c r="M191" s="2"/>
    </row>
    <row r="192" spans="5:13" x14ac:dyDescent="0.3">
      <c r="E192" s="2"/>
      <c r="F192" s="2"/>
      <c r="G192" s="18"/>
      <c r="H192" s="2"/>
      <c r="I192" s="2"/>
      <c r="J192" s="2"/>
      <c r="K192" s="2"/>
      <c r="L192" s="2"/>
      <c r="M192" s="2"/>
    </row>
    <row r="193" spans="5:13" x14ac:dyDescent="0.3">
      <c r="E193" s="2"/>
      <c r="F193" s="2"/>
      <c r="G193" s="18"/>
      <c r="H193" s="2"/>
      <c r="I193" s="2"/>
      <c r="J193" s="2"/>
      <c r="K193" s="2"/>
      <c r="L193" s="2"/>
      <c r="M193" s="2"/>
    </row>
    <row r="194" spans="5:13" x14ac:dyDescent="0.3">
      <c r="E194" s="2"/>
      <c r="F194" s="2"/>
      <c r="G194" s="18"/>
      <c r="H194" s="2"/>
      <c r="I194" s="2"/>
      <c r="J194" s="2"/>
      <c r="K194" s="2"/>
      <c r="L194" s="2"/>
      <c r="M194" s="2"/>
    </row>
    <row r="195" spans="5:13" x14ac:dyDescent="0.3">
      <c r="E195" s="2"/>
      <c r="F195" s="2"/>
      <c r="G195" s="18"/>
      <c r="H195" s="2"/>
      <c r="I195" s="2"/>
      <c r="J195" s="2"/>
      <c r="K195" s="2"/>
      <c r="L195" s="2"/>
      <c r="M195" s="2"/>
    </row>
    <row r="196" spans="5:13" x14ac:dyDescent="0.3">
      <c r="E196" s="2"/>
      <c r="F196" s="2"/>
      <c r="G196" s="18"/>
      <c r="H196" s="2"/>
      <c r="I196" s="2"/>
      <c r="J196" s="2"/>
      <c r="K196" s="2"/>
      <c r="L196" s="2"/>
      <c r="M196" s="2"/>
    </row>
    <row r="197" spans="5:13" x14ac:dyDescent="0.3">
      <c r="E197" s="2"/>
      <c r="F197" s="2"/>
      <c r="G197" s="18"/>
      <c r="H197" s="2"/>
      <c r="I197" s="2"/>
      <c r="J197" s="2"/>
      <c r="K197" s="2"/>
      <c r="L197" s="2"/>
      <c r="M197" s="2"/>
    </row>
    <row r="198" spans="5:13" x14ac:dyDescent="0.3">
      <c r="E198" s="2"/>
      <c r="F198" s="2"/>
      <c r="G198" s="18"/>
      <c r="H198" s="2"/>
      <c r="I198" s="2"/>
      <c r="J198" s="2"/>
      <c r="K198" s="2"/>
      <c r="L198" s="2"/>
      <c r="M198" s="2"/>
    </row>
    <row r="199" spans="5:13" x14ac:dyDescent="0.3">
      <c r="E199" s="2"/>
      <c r="F199" s="2"/>
      <c r="G199" s="18"/>
      <c r="H199" s="2"/>
      <c r="I199" s="2"/>
      <c r="J199" s="2"/>
      <c r="K199" s="2"/>
      <c r="L199" s="2"/>
      <c r="M199" s="2"/>
    </row>
    <row r="200" spans="5:13" x14ac:dyDescent="0.3">
      <c r="E200" s="2"/>
      <c r="F200" s="2"/>
      <c r="G200" s="18"/>
      <c r="H200" s="2"/>
      <c r="I200" s="2"/>
      <c r="J200" s="2"/>
      <c r="K200" s="2"/>
      <c r="L200" s="2"/>
      <c r="M200" s="2"/>
    </row>
    <row r="201" spans="5:13" x14ac:dyDescent="0.3">
      <c r="E201" s="2"/>
      <c r="F201" s="2"/>
      <c r="G201" s="18"/>
      <c r="H201" s="2"/>
      <c r="I201" s="2"/>
      <c r="J201" s="2"/>
      <c r="K201" s="2"/>
      <c r="L201" s="2"/>
      <c r="M201" s="2"/>
    </row>
    <row r="202" spans="5:13" x14ac:dyDescent="0.3">
      <c r="E202" s="2"/>
      <c r="F202" s="2"/>
      <c r="G202" s="18"/>
      <c r="H202" s="2"/>
      <c r="I202" s="2"/>
      <c r="J202" s="2"/>
      <c r="K202" s="2"/>
      <c r="L202" s="2"/>
      <c r="M202" s="2"/>
    </row>
    <row r="203" spans="5:13" x14ac:dyDescent="0.3">
      <c r="E203" s="2"/>
      <c r="F203" s="2"/>
      <c r="G203" s="18"/>
      <c r="H203" s="2"/>
      <c r="I203" s="2"/>
      <c r="J203" s="2"/>
      <c r="K203" s="2"/>
      <c r="L203" s="2"/>
      <c r="M203" s="2"/>
    </row>
    <row r="204" spans="5:13" x14ac:dyDescent="0.3">
      <c r="E204" s="2"/>
      <c r="F204" s="2"/>
      <c r="G204" s="18"/>
      <c r="H204" s="2"/>
      <c r="I204" s="2"/>
      <c r="J204" s="2"/>
      <c r="K204" s="2"/>
      <c r="L204" s="2"/>
      <c r="M204" s="2"/>
    </row>
    <row r="205" spans="5:13" x14ac:dyDescent="0.3">
      <c r="E205" s="2"/>
      <c r="F205" s="2"/>
      <c r="G205" s="18"/>
      <c r="H205" s="2"/>
      <c r="I205" s="2"/>
      <c r="J205" s="2"/>
      <c r="K205" s="2"/>
      <c r="L205" s="2"/>
      <c r="M205" s="2"/>
    </row>
    <row r="206" spans="5:13" x14ac:dyDescent="0.3">
      <c r="E206" s="2"/>
      <c r="F206" s="2"/>
      <c r="G206" s="18"/>
      <c r="H206" s="2"/>
      <c r="I206" s="2"/>
      <c r="J206" s="2"/>
      <c r="K206" s="2"/>
      <c r="L206" s="2"/>
      <c r="M206" s="2"/>
    </row>
    <row r="207" spans="5:13" x14ac:dyDescent="0.3">
      <c r="E207" s="2"/>
      <c r="F207" s="2"/>
      <c r="G207" s="18"/>
      <c r="H207" s="2"/>
      <c r="I207" s="2"/>
      <c r="J207" s="2"/>
      <c r="K207" s="2"/>
      <c r="L207" s="2"/>
      <c r="M207" s="2"/>
    </row>
    <row r="208" spans="5:13" x14ac:dyDescent="0.3">
      <c r="E208" s="2"/>
      <c r="F208" s="2"/>
      <c r="G208" s="18"/>
      <c r="H208" s="2"/>
      <c r="I208" s="2"/>
      <c r="J208" s="2"/>
      <c r="K208" s="2"/>
      <c r="L208" s="2"/>
      <c r="M208" s="2"/>
    </row>
    <row r="209" spans="5:13" x14ac:dyDescent="0.3">
      <c r="E209" s="2"/>
      <c r="F209" s="2"/>
      <c r="G209" s="18"/>
      <c r="H209" s="2"/>
      <c r="I209" s="2"/>
      <c r="J209" s="2"/>
      <c r="K209" s="2"/>
      <c r="L209" s="2"/>
      <c r="M209" s="2"/>
    </row>
    <row r="210" spans="5:13" x14ac:dyDescent="0.3">
      <c r="E210" s="2"/>
      <c r="F210" s="2"/>
      <c r="G210" s="18"/>
      <c r="H210" s="2"/>
      <c r="I210" s="2"/>
      <c r="J210" s="2"/>
      <c r="K210" s="2"/>
      <c r="L210" s="2"/>
      <c r="M210" s="2"/>
    </row>
    <row r="211" spans="5:13" x14ac:dyDescent="0.3">
      <c r="E211" s="2"/>
      <c r="F211" s="2"/>
      <c r="G211" s="18"/>
      <c r="H211" s="2"/>
      <c r="I211" s="2"/>
      <c r="J211" s="2"/>
      <c r="K211" s="2"/>
      <c r="L211" s="2"/>
      <c r="M211" s="2"/>
    </row>
    <row r="212" spans="5:13" x14ac:dyDescent="0.3">
      <c r="E212" s="2"/>
      <c r="F212" s="2"/>
      <c r="G212" s="18"/>
      <c r="H212" s="2"/>
      <c r="I212" s="2"/>
      <c r="J212" s="2"/>
      <c r="K212" s="2"/>
      <c r="L212" s="2"/>
      <c r="M212" s="2"/>
    </row>
    <row r="213" spans="5:13" x14ac:dyDescent="0.3">
      <c r="E213" s="2"/>
      <c r="F213" s="2"/>
      <c r="G213" s="18"/>
      <c r="H213" s="2"/>
      <c r="I213" s="2"/>
      <c r="J213" s="2"/>
      <c r="K213" s="2"/>
      <c r="L213" s="2"/>
      <c r="M213" s="2"/>
    </row>
    <row r="214" spans="5:13" x14ac:dyDescent="0.3">
      <c r="E214" s="2"/>
      <c r="F214" s="2"/>
      <c r="G214" s="18"/>
      <c r="H214" s="2"/>
      <c r="I214" s="2"/>
      <c r="J214" s="2"/>
      <c r="K214" s="2"/>
      <c r="L214" s="2"/>
      <c r="M214" s="2"/>
    </row>
    <row r="215" spans="5:13" x14ac:dyDescent="0.3">
      <c r="E215" s="2"/>
      <c r="F215" s="2"/>
      <c r="G215" s="18"/>
      <c r="H215" s="2"/>
      <c r="I215" s="2"/>
      <c r="J215" s="2"/>
      <c r="K215" s="2"/>
      <c r="L215" s="2"/>
      <c r="M215" s="2"/>
    </row>
    <row r="216" spans="5:13" x14ac:dyDescent="0.3">
      <c r="E216" s="2"/>
      <c r="F216" s="2"/>
      <c r="G216" s="18"/>
      <c r="H216" s="2"/>
      <c r="I216" s="2"/>
      <c r="J216" s="2"/>
      <c r="K216" s="2"/>
      <c r="L216" s="2"/>
      <c r="M216" s="2"/>
    </row>
    <row r="217" spans="5:13" x14ac:dyDescent="0.3">
      <c r="E217" s="2"/>
      <c r="F217" s="2"/>
      <c r="G217" s="18"/>
      <c r="H217" s="2"/>
      <c r="I217" s="2"/>
      <c r="J217" s="2"/>
      <c r="K217" s="2"/>
      <c r="L217" s="2"/>
      <c r="M217" s="2"/>
    </row>
    <row r="218" spans="5:13" x14ac:dyDescent="0.3">
      <c r="E218" s="2"/>
      <c r="F218" s="2"/>
      <c r="G218" s="18"/>
      <c r="H218" s="2"/>
      <c r="I218" s="2"/>
      <c r="J218" s="2"/>
      <c r="K218" s="2"/>
      <c r="L218" s="2"/>
      <c r="M218" s="2"/>
    </row>
    <row r="219" spans="5:13" x14ac:dyDescent="0.3">
      <c r="E219" s="2"/>
      <c r="F219" s="2"/>
      <c r="G219" s="18"/>
      <c r="H219" s="2"/>
      <c r="I219" s="2"/>
      <c r="J219" s="2"/>
      <c r="K219" s="2"/>
      <c r="L219" s="2"/>
      <c r="M219" s="2"/>
    </row>
    <row r="220" spans="5:13" x14ac:dyDescent="0.3">
      <c r="E220" s="2"/>
      <c r="F220" s="2"/>
      <c r="G220" s="18"/>
      <c r="H220" s="2"/>
      <c r="I220" s="2"/>
      <c r="J220" s="2"/>
      <c r="K220" s="2"/>
      <c r="L220" s="2"/>
      <c r="M220" s="2"/>
    </row>
    <row r="221" spans="5:13" x14ac:dyDescent="0.3">
      <c r="E221" s="2"/>
      <c r="F221" s="2"/>
      <c r="G221" s="18"/>
      <c r="H221" s="2"/>
      <c r="I221" s="2"/>
      <c r="J221" s="2"/>
      <c r="K221" s="2"/>
      <c r="L221" s="2"/>
      <c r="M221" s="2"/>
    </row>
    <row r="222" spans="5:13" x14ac:dyDescent="0.3">
      <c r="E222" s="2"/>
      <c r="F222" s="2"/>
      <c r="G222" s="18"/>
      <c r="H222" s="2"/>
      <c r="I222" s="2"/>
      <c r="J222" s="2"/>
      <c r="K222" s="2"/>
      <c r="L222" s="2"/>
      <c r="M222" s="2"/>
    </row>
    <row r="223" spans="5:13" x14ac:dyDescent="0.3">
      <c r="E223" s="2"/>
      <c r="F223" s="2"/>
      <c r="G223" s="18"/>
      <c r="H223" s="2"/>
      <c r="I223" s="2"/>
      <c r="J223" s="2"/>
      <c r="K223" s="2"/>
      <c r="L223" s="2"/>
      <c r="M223" s="2"/>
    </row>
    <row r="224" spans="5:13" x14ac:dyDescent="0.3">
      <c r="E224" s="2"/>
      <c r="F224" s="2"/>
      <c r="G224" s="18"/>
      <c r="H224" s="2"/>
      <c r="I224" s="2"/>
      <c r="J224" s="2"/>
      <c r="K224" s="2"/>
      <c r="L224" s="2"/>
      <c r="M224" s="2"/>
    </row>
    <row r="225" spans="5:13" x14ac:dyDescent="0.3">
      <c r="E225" s="2"/>
      <c r="F225" s="2"/>
      <c r="G225" s="18"/>
      <c r="H225" s="2"/>
      <c r="I225" s="2"/>
      <c r="J225" s="2"/>
      <c r="K225" s="2"/>
      <c r="L225" s="2"/>
      <c r="M225" s="2"/>
    </row>
    <row r="226" spans="5:13" x14ac:dyDescent="0.3">
      <c r="E226" s="2"/>
      <c r="F226" s="2"/>
      <c r="G226" s="18"/>
      <c r="H226" s="2"/>
      <c r="I226" s="2"/>
      <c r="J226" s="2"/>
      <c r="K226" s="2"/>
      <c r="L226" s="2"/>
      <c r="M226" s="2"/>
    </row>
    <row r="227" spans="5:13" x14ac:dyDescent="0.3">
      <c r="E227" s="2"/>
      <c r="F227" s="2"/>
      <c r="G227" s="18"/>
      <c r="H227" s="2"/>
      <c r="I227" s="2"/>
      <c r="J227" s="2"/>
      <c r="K227" s="2"/>
      <c r="L227" s="2"/>
      <c r="M227" s="2"/>
    </row>
    <row r="228" spans="5:13" x14ac:dyDescent="0.3">
      <c r="E228" s="2"/>
      <c r="F228" s="2"/>
      <c r="G228" s="18"/>
      <c r="H228" s="2"/>
      <c r="I228" s="2"/>
      <c r="J228" s="2"/>
      <c r="K228" s="2"/>
      <c r="L228" s="2"/>
      <c r="M228" s="2"/>
    </row>
    <row r="229" spans="5:13" x14ac:dyDescent="0.3">
      <c r="E229" s="2"/>
      <c r="F229" s="2"/>
      <c r="G229" s="18"/>
      <c r="H229" s="2"/>
      <c r="I229" s="2"/>
      <c r="J229" s="2"/>
      <c r="K229" s="2"/>
      <c r="L229" s="2"/>
      <c r="M229" s="2"/>
    </row>
    <row r="230" spans="5:13" x14ac:dyDescent="0.3">
      <c r="E230" s="2"/>
      <c r="F230" s="2"/>
      <c r="G230" s="18"/>
      <c r="H230" s="2"/>
      <c r="I230" s="2"/>
      <c r="J230" s="2"/>
      <c r="K230" s="2"/>
      <c r="L230" s="2"/>
      <c r="M230" s="2"/>
    </row>
    <row r="231" spans="5:13" x14ac:dyDescent="0.3">
      <c r="E231" s="2"/>
      <c r="F231" s="2"/>
      <c r="G231" s="18"/>
      <c r="H231" s="2"/>
      <c r="I231" s="2"/>
      <c r="J231" s="2"/>
      <c r="K231" s="2"/>
      <c r="L231" s="2"/>
      <c r="M231" s="2"/>
    </row>
    <row r="232" spans="5:13" x14ac:dyDescent="0.3">
      <c r="E232" s="2"/>
      <c r="F232" s="2"/>
      <c r="G232" s="18"/>
      <c r="H232" s="2"/>
      <c r="I232" s="2"/>
      <c r="J232" s="2"/>
      <c r="K232" s="2"/>
      <c r="L232" s="2"/>
      <c r="M232" s="2"/>
    </row>
    <row r="233" spans="5:13" x14ac:dyDescent="0.3">
      <c r="E233" s="2"/>
      <c r="F233" s="2"/>
      <c r="G233" s="18"/>
      <c r="H233" s="2"/>
      <c r="I233" s="2"/>
      <c r="J233" s="2"/>
      <c r="K233" s="2"/>
      <c r="L233" s="2"/>
      <c r="M233" s="2"/>
    </row>
    <row r="234" spans="5:13" x14ac:dyDescent="0.3">
      <c r="E234" s="2"/>
      <c r="F234" s="2"/>
      <c r="G234" s="18"/>
      <c r="H234" s="2"/>
      <c r="I234" s="2"/>
      <c r="J234" s="2"/>
      <c r="K234" s="2"/>
      <c r="L234" s="2"/>
      <c r="M234" s="2"/>
    </row>
    <row r="235" spans="5:13" x14ac:dyDescent="0.3">
      <c r="E235" s="2"/>
      <c r="F235" s="2"/>
      <c r="G235" s="18"/>
      <c r="H235" s="2"/>
      <c r="I235" s="2"/>
      <c r="J235" s="2"/>
      <c r="K235" s="2"/>
      <c r="L235" s="2"/>
      <c r="M235" s="2"/>
    </row>
    <row r="236" spans="5:13" x14ac:dyDescent="0.3">
      <c r="E236" s="2"/>
      <c r="F236" s="2"/>
      <c r="G236" s="18"/>
      <c r="H236" s="2"/>
      <c r="I236" s="2"/>
      <c r="J236" s="2"/>
      <c r="K236" s="2"/>
      <c r="L236" s="2"/>
      <c r="M236" s="2"/>
    </row>
    <row r="237" spans="5:13" x14ac:dyDescent="0.3">
      <c r="E237" s="2"/>
      <c r="F237" s="2"/>
      <c r="G237" s="18"/>
      <c r="H237" s="2"/>
      <c r="I237" s="2"/>
      <c r="J237" s="2"/>
      <c r="K237" s="2"/>
      <c r="L237" s="2"/>
      <c r="M237" s="2"/>
    </row>
    <row r="238" spans="5:13" x14ac:dyDescent="0.3">
      <c r="E238" s="2"/>
      <c r="F238" s="2"/>
      <c r="G238" s="18"/>
      <c r="H238" s="2"/>
      <c r="I238" s="2"/>
      <c r="J238" s="2"/>
      <c r="K238" s="2"/>
      <c r="L238" s="2"/>
      <c r="M238" s="2"/>
    </row>
    <row r="239" spans="5:13" x14ac:dyDescent="0.3">
      <c r="E239" s="2"/>
      <c r="F239" s="2"/>
      <c r="G239" s="18"/>
      <c r="H239" s="2"/>
      <c r="I239" s="2"/>
      <c r="J239" s="2"/>
      <c r="K239" s="2"/>
      <c r="L239" s="2"/>
      <c r="M239" s="2"/>
    </row>
    <row r="240" spans="5:13" x14ac:dyDescent="0.3">
      <c r="E240" s="2"/>
      <c r="F240" s="2"/>
      <c r="G240" s="18"/>
      <c r="H240" s="2"/>
      <c r="I240" s="2"/>
      <c r="J240" s="2"/>
      <c r="K240" s="2"/>
      <c r="L240" s="2"/>
      <c r="M240" s="2"/>
    </row>
    <row r="241" spans="5:13" x14ac:dyDescent="0.3">
      <c r="E241" s="2"/>
      <c r="F241" s="2"/>
      <c r="G241" s="18"/>
      <c r="H241" s="2"/>
      <c r="I241" s="2"/>
      <c r="J241" s="2"/>
      <c r="K241" s="2"/>
      <c r="L241" s="2"/>
      <c r="M241" s="2"/>
    </row>
    <row r="242" spans="5:13" x14ac:dyDescent="0.3">
      <c r="E242" s="2"/>
      <c r="F242" s="2"/>
      <c r="G242" s="18"/>
      <c r="H242" s="2"/>
      <c r="I242" s="2"/>
      <c r="J242" s="2"/>
      <c r="K242" s="2"/>
      <c r="L242" s="2"/>
      <c r="M242" s="2"/>
    </row>
    <row r="243" spans="5:13" x14ac:dyDescent="0.3">
      <c r="E243" s="2"/>
      <c r="F243" s="2"/>
      <c r="G243" s="18"/>
      <c r="H243" s="2"/>
      <c r="I243" s="2"/>
      <c r="J243" s="2"/>
      <c r="K243" s="2"/>
      <c r="L243" s="2"/>
      <c r="M243" s="2"/>
    </row>
    <row r="244" spans="5:13" x14ac:dyDescent="0.3">
      <c r="E244" s="2"/>
      <c r="F244" s="2"/>
      <c r="G244" s="18"/>
      <c r="H244" s="2"/>
      <c r="I244" s="2"/>
      <c r="J244" s="2"/>
      <c r="K244" s="2"/>
      <c r="L244" s="2"/>
      <c r="M244" s="2"/>
    </row>
    <row r="245" spans="5:13" x14ac:dyDescent="0.3">
      <c r="E245" s="2"/>
      <c r="F245" s="2"/>
      <c r="G245" s="18"/>
      <c r="H245" s="2"/>
      <c r="I245" s="2"/>
      <c r="J245" s="2"/>
      <c r="K245" s="2"/>
      <c r="L245" s="2"/>
      <c r="M245" s="2"/>
    </row>
    <row r="246" spans="5:13" x14ac:dyDescent="0.3">
      <c r="E246" s="2"/>
      <c r="F246" s="2"/>
      <c r="G246" s="18"/>
      <c r="H246" s="2"/>
      <c r="I246" s="2"/>
      <c r="J246" s="2"/>
      <c r="K246" s="2"/>
      <c r="L246" s="2"/>
      <c r="M246" s="2"/>
    </row>
    <row r="247" spans="5:13" x14ac:dyDescent="0.3">
      <c r="E247" s="2"/>
      <c r="F247" s="2"/>
      <c r="G247" s="19"/>
      <c r="H247" s="2"/>
      <c r="I247" s="2"/>
      <c r="J247" s="2"/>
      <c r="K247" s="2"/>
      <c r="L247" s="2"/>
      <c r="M247" s="2"/>
    </row>
    <row r="248" spans="5:13" x14ac:dyDescent="0.3">
      <c r="E248" s="2"/>
      <c r="F248" s="2"/>
      <c r="G248" s="19"/>
      <c r="H248" s="2"/>
      <c r="I248" s="2"/>
      <c r="J248" s="2"/>
      <c r="K248" s="2"/>
      <c r="L248" s="2"/>
      <c r="M248" s="2"/>
    </row>
    <row r="249" spans="5:13" x14ac:dyDescent="0.3">
      <c r="E249" s="2"/>
      <c r="F249" s="2"/>
      <c r="G249" s="19"/>
      <c r="H249" s="2"/>
      <c r="I249" s="2"/>
      <c r="J249" s="2"/>
      <c r="K249" s="2"/>
      <c r="L249" s="2"/>
      <c r="M249" s="2"/>
    </row>
    <row r="250" spans="5:13" x14ac:dyDescent="0.3">
      <c r="E250" s="2"/>
      <c r="F250" s="2"/>
      <c r="G250" s="19"/>
      <c r="H250" s="2"/>
      <c r="I250" s="2"/>
      <c r="J250" s="2"/>
      <c r="K250" s="2"/>
      <c r="L250" s="2"/>
      <c r="M250" s="2"/>
    </row>
    <row r="251" spans="5:13" x14ac:dyDescent="0.3">
      <c r="E251" s="2"/>
      <c r="F251" s="2"/>
      <c r="G251" s="19"/>
      <c r="H251" s="2"/>
      <c r="I251" s="2"/>
      <c r="J251" s="2"/>
      <c r="K251" s="2"/>
      <c r="L251" s="2"/>
      <c r="M251" s="2"/>
    </row>
    <row r="252" spans="5:13" x14ac:dyDescent="0.3">
      <c r="E252" s="2"/>
      <c r="F252" s="2"/>
      <c r="G252" s="19"/>
      <c r="H252" s="2"/>
      <c r="I252" s="2"/>
      <c r="J252" s="2"/>
      <c r="K252" s="2"/>
      <c r="L252" s="2"/>
      <c r="M252" s="2"/>
    </row>
    <row r="253" spans="5:13" x14ac:dyDescent="0.3">
      <c r="E253" s="2"/>
      <c r="F253" s="2"/>
      <c r="G253" s="19"/>
      <c r="H253" s="2"/>
      <c r="I253" s="2"/>
      <c r="J253" s="2"/>
      <c r="K253" s="2"/>
      <c r="L253" s="2"/>
      <c r="M253" s="2"/>
    </row>
    <row r="254" spans="5:13" x14ac:dyDescent="0.3">
      <c r="E254" s="2"/>
      <c r="F254" s="2"/>
      <c r="G254" s="19"/>
      <c r="H254" s="2"/>
      <c r="I254" s="2"/>
      <c r="J254" s="2"/>
      <c r="K254" s="2"/>
      <c r="L254" s="2"/>
      <c r="M254" s="2"/>
    </row>
  </sheetData>
  <mergeCells count="113">
    <mergeCell ref="F67:F70"/>
    <mergeCell ref="C67:D67"/>
    <mergeCell ref="C68:D68"/>
    <mergeCell ref="C61:D61"/>
    <mergeCell ref="A47:M47"/>
    <mergeCell ref="O85:O88"/>
    <mergeCell ref="F54:F57"/>
    <mergeCell ref="F44:F46"/>
    <mergeCell ref="F49:F51"/>
    <mergeCell ref="B79:B82"/>
    <mergeCell ref="C87:C88"/>
    <mergeCell ref="D87:D88"/>
    <mergeCell ref="E87:E88"/>
    <mergeCell ref="D62:D63"/>
    <mergeCell ref="D69:D70"/>
    <mergeCell ref="C60:D60"/>
    <mergeCell ref="C45:D45"/>
    <mergeCell ref="C55:D55"/>
    <mergeCell ref="A73:A76"/>
    <mergeCell ref="B73:B76"/>
    <mergeCell ref="F73:F76"/>
    <mergeCell ref="F60:F64"/>
    <mergeCell ref="B44:B46"/>
    <mergeCell ref="C44:D44"/>
    <mergeCell ref="Q60:Q64"/>
    <mergeCell ref="Q67:Q70"/>
    <mergeCell ref="Q73:Q76"/>
    <mergeCell ref="Q85:Q88"/>
    <mergeCell ref="Q44:Q46"/>
    <mergeCell ref="Q49:Q51"/>
    <mergeCell ref="Q54:Q57"/>
    <mergeCell ref="O73:O74"/>
    <mergeCell ref="O54:O57"/>
    <mergeCell ref="O49:O50"/>
    <mergeCell ref="O67:O68"/>
    <mergeCell ref="O60:O61"/>
    <mergeCell ref="O44:O46"/>
    <mergeCell ref="Q79:Q80"/>
    <mergeCell ref="O79:O80"/>
    <mergeCell ref="B60:B64"/>
    <mergeCell ref="C54:D54"/>
    <mergeCell ref="C49:D49"/>
    <mergeCell ref="C62:C63"/>
    <mergeCell ref="B54:B57"/>
    <mergeCell ref="A54:A57"/>
    <mergeCell ref="C50:D50"/>
    <mergeCell ref="A49:A51"/>
    <mergeCell ref="B49:B51"/>
    <mergeCell ref="C74:D74"/>
    <mergeCell ref="C73:D73"/>
    <mergeCell ref="C69:C70"/>
    <mergeCell ref="A44:A46"/>
    <mergeCell ref="A2:C2"/>
    <mergeCell ref="Q6:Q7"/>
    <mergeCell ref="H4:O4"/>
    <mergeCell ref="F10:F27"/>
    <mergeCell ref="C5:D7"/>
    <mergeCell ref="Q30:Q34"/>
    <mergeCell ref="E5:E6"/>
    <mergeCell ref="F5:F7"/>
    <mergeCell ref="C30:D30"/>
    <mergeCell ref="B5:B7"/>
    <mergeCell ref="Q10:Q27"/>
    <mergeCell ref="C37:D37"/>
    <mergeCell ref="D12:D17"/>
    <mergeCell ref="D18:D19"/>
    <mergeCell ref="D20:D21"/>
    <mergeCell ref="D22:D26"/>
    <mergeCell ref="O10:O11"/>
    <mergeCell ref="A67:A70"/>
    <mergeCell ref="B67:B70"/>
    <mergeCell ref="A60:A64"/>
    <mergeCell ref="A1:Q1"/>
    <mergeCell ref="A37:A41"/>
    <mergeCell ref="A30:A34"/>
    <mergeCell ref="B30:B34"/>
    <mergeCell ref="F30:F34"/>
    <mergeCell ref="B37:B41"/>
    <mergeCell ref="F37:F41"/>
    <mergeCell ref="C31:D31"/>
    <mergeCell ref="O30:O31"/>
    <mergeCell ref="C4:F4"/>
    <mergeCell ref="N5:N7"/>
    <mergeCell ref="O5:O7"/>
    <mergeCell ref="Q4:Q5"/>
    <mergeCell ref="Q37:Q41"/>
    <mergeCell ref="O37:O41"/>
    <mergeCell ref="C12:C17"/>
    <mergeCell ref="C38:D38"/>
    <mergeCell ref="A5:A7"/>
    <mergeCell ref="A10:A27"/>
    <mergeCell ref="B10:B27"/>
    <mergeCell ref="C10:D10"/>
    <mergeCell ref="C11:D11"/>
    <mergeCell ref="C22:C26"/>
    <mergeCell ref="C20:C21"/>
    <mergeCell ref="Q91:Q93"/>
    <mergeCell ref="C81:C82"/>
    <mergeCell ref="F79:F82"/>
    <mergeCell ref="C79:D79"/>
    <mergeCell ref="C80:D80"/>
    <mergeCell ref="A91:A93"/>
    <mergeCell ref="B91:B93"/>
    <mergeCell ref="C91:D91"/>
    <mergeCell ref="F91:F93"/>
    <mergeCell ref="C85:D85"/>
    <mergeCell ref="C92:D92"/>
    <mergeCell ref="O91:O93"/>
    <mergeCell ref="A85:A88"/>
    <mergeCell ref="B85:B88"/>
    <mergeCell ref="F85:F88"/>
    <mergeCell ref="A79:A82"/>
    <mergeCell ref="C86:D86"/>
  </mergeCells>
  <pageMargins left="0.7" right="0.7" top="0.75" bottom="0.75" header="0.3" footer="0.3"/>
  <pageSetup paperSize="8" scale="3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A6A7FE-3A1F-42D9-8D4B-C8C2A0349ABF}">
  <dimension ref="A1:F29"/>
  <sheetViews>
    <sheetView workbookViewId="0">
      <selection activeCell="D12" sqref="D12"/>
    </sheetView>
  </sheetViews>
  <sheetFormatPr baseColWidth="10" defaultRowHeight="14.4" x14ac:dyDescent="0.3"/>
  <cols>
    <col min="1" max="1" width="6.44140625" style="30" customWidth="1"/>
    <col min="2" max="2" width="41.44140625" style="30" customWidth="1"/>
    <col min="3" max="3" width="39" style="30" bestFit="1" customWidth="1"/>
    <col min="4" max="4" width="46.33203125" style="30" customWidth="1"/>
    <col min="5" max="6" width="16.6640625" style="30" customWidth="1"/>
    <col min="7" max="16384" width="11.5546875" style="30"/>
  </cols>
  <sheetData>
    <row r="1" spans="1:6" ht="45" customHeight="1" x14ac:dyDescent="0.3">
      <c r="A1" s="279" t="s">
        <v>45</v>
      </c>
      <c r="B1" s="279"/>
      <c r="C1" s="279"/>
      <c r="D1" s="279"/>
      <c r="E1" s="279"/>
      <c r="F1" s="72"/>
    </row>
    <row r="2" spans="1:6" ht="18" x14ac:dyDescent="0.3">
      <c r="A2" s="73" t="s">
        <v>48</v>
      </c>
      <c r="B2" s="74"/>
      <c r="C2" s="75"/>
      <c r="D2" s="75"/>
      <c r="E2" s="76"/>
      <c r="F2" s="76"/>
    </row>
    <row r="3" spans="1:6" ht="15" thickBot="1" x14ac:dyDescent="0.35">
      <c r="A3" s="77"/>
      <c r="B3" s="78"/>
      <c r="C3" s="78"/>
      <c r="D3" s="78"/>
      <c r="E3" s="77"/>
      <c r="F3" s="77"/>
    </row>
    <row r="4" spans="1:6" x14ac:dyDescent="0.3">
      <c r="A4" s="280" t="s">
        <v>26</v>
      </c>
      <c r="B4" s="281"/>
      <c r="C4" s="286" t="s">
        <v>27</v>
      </c>
      <c r="D4" s="287"/>
      <c r="E4" s="288"/>
      <c r="F4" s="289"/>
    </row>
    <row r="5" spans="1:6" x14ac:dyDescent="0.3">
      <c r="A5" s="282"/>
      <c r="B5" s="283"/>
      <c r="C5" s="289"/>
      <c r="D5" s="290"/>
      <c r="E5" s="291"/>
      <c r="F5" s="289"/>
    </row>
    <row r="6" spans="1:6" ht="15" thickBot="1" x14ac:dyDescent="0.35">
      <c r="A6" s="284"/>
      <c r="B6" s="285"/>
      <c r="C6" s="292"/>
      <c r="D6" s="293"/>
      <c r="E6" s="294"/>
      <c r="F6" s="289"/>
    </row>
    <row r="7" spans="1:6" ht="15" thickBot="1" x14ac:dyDescent="0.35">
      <c r="A7" s="79"/>
      <c r="B7" s="80"/>
      <c r="C7" s="80"/>
      <c r="D7" s="80"/>
      <c r="E7" s="80"/>
      <c r="F7" s="80"/>
    </row>
    <row r="8" spans="1:6" x14ac:dyDescent="0.3">
      <c r="A8" s="219" t="s">
        <v>33</v>
      </c>
      <c r="B8" s="295"/>
      <c r="C8" s="81" t="s">
        <v>81</v>
      </c>
      <c r="D8" s="137">
        <v>175200</v>
      </c>
      <c r="E8" s="300">
        <f>SUM(D8:D14)</f>
        <v>181848.95</v>
      </c>
      <c r="F8" s="82"/>
    </row>
    <row r="9" spans="1:6" x14ac:dyDescent="0.3">
      <c r="A9" s="296"/>
      <c r="B9" s="297"/>
      <c r="C9" s="83" t="s">
        <v>38</v>
      </c>
      <c r="D9" s="84">
        <v>0</v>
      </c>
      <c r="E9" s="301"/>
      <c r="F9" s="82"/>
    </row>
    <row r="10" spans="1:6" x14ac:dyDescent="0.3">
      <c r="A10" s="296"/>
      <c r="B10" s="297"/>
      <c r="C10" s="83" t="s">
        <v>39</v>
      </c>
      <c r="D10" s="84">
        <v>0</v>
      </c>
      <c r="E10" s="301"/>
      <c r="F10" s="85"/>
    </row>
    <row r="11" spans="1:6" x14ac:dyDescent="0.3">
      <c r="A11" s="296"/>
      <c r="B11" s="297"/>
      <c r="C11" s="83" t="s">
        <v>82</v>
      </c>
      <c r="D11" s="84">
        <v>6648.95</v>
      </c>
      <c r="E11" s="301"/>
      <c r="F11" s="85"/>
    </row>
    <row r="12" spans="1:6" x14ac:dyDescent="0.3">
      <c r="A12" s="296"/>
      <c r="B12" s="297"/>
      <c r="C12" s="83" t="s">
        <v>40</v>
      </c>
      <c r="D12" s="84">
        <v>0</v>
      </c>
      <c r="E12" s="301"/>
      <c r="F12" s="85"/>
    </row>
    <row r="13" spans="1:6" x14ac:dyDescent="0.3">
      <c r="A13" s="296"/>
      <c r="B13" s="297"/>
      <c r="C13" s="83"/>
      <c r="D13" s="84"/>
      <c r="E13" s="301"/>
      <c r="F13" s="85"/>
    </row>
    <row r="14" spans="1:6" ht="15" thickBot="1" x14ac:dyDescent="0.35">
      <c r="A14" s="298"/>
      <c r="B14" s="299"/>
      <c r="C14" s="88"/>
      <c r="D14" s="86"/>
      <c r="E14" s="302"/>
      <c r="F14" s="85"/>
    </row>
    <row r="15" spans="1:6" ht="15" thickBot="1" x14ac:dyDescent="0.35">
      <c r="F15" s="87"/>
    </row>
    <row r="16" spans="1:6" x14ac:dyDescent="0.3">
      <c r="A16" s="305" t="s">
        <v>28</v>
      </c>
      <c r="B16" s="295"/>
      <c r="C16" s="81" t="s">
        <v>78</v>
      </c>
      <c r="D16" s="137">
        <v>6268.58</v>
      </c>
      <c r="E16" s="300">
        <f>SUM(D16:D18)</f>
        <v>6268.58</v>
      </c>
    </row>
    <row r="17" spans="1:5" x14ac:dyDescent="0.3">
      <c r="A17" s="296"/>
      <c r="B17" s="297"/>
      <c r="C17" s="83" t="s">
        <v>79</v>
      </c>
      <c r="D17" s="127"/>
      <c r="E17" s="301"/>
    </row>
    <row r="18" spans="1:5" ht="15" thickBot="1" x14ac:dyDescent="0.35">
      <c r="A18" s="298"/>
      <c r="B18" s="299"/>
      <c r="C18" s="88" t="s">
        <v>79</v>
      </c>
      <c r="D18" s="89"/>
      <c r="E18" s="302"/>
    </row>
    <row r="19" spans="1:5" ht="15" thickBot="1" x14ac:dyDescent="0.35"/>
    <row r="20" spans="1:5" x14ac:dyDescent="0.3">
      <c r="A20" s="305" t="s">
        <v>29</v>
      </c>
      <c r="B20" s="295"/>
      <c r="C20" s="81" t="s">
        <v>80</v>
      </c>
      <c r="D20" s="137">
        <v>6396.25</v>
      </c>
      <c r="E20" s="300">
        <f>SUM(D20:D22)</f>
        <v>6396.25</v>
      </c>
    </row>
    <row r="21" spans="1:5" x14ac:dyDescent="0.3">
      <c r="A21" s="296"/>
      <c r="B21" s="297"/>
      <c r="C21" s="83" t="s">
        <v>79</v>
      </c>
      <c r="D21" s="127"/>
      <c r="E21" s="301"/>
    </row>
    <row r="22" spans="1:5" ht="15" thickBot="1" x14ac:dyDescent="0.35">
      <c r="A22" s="298"/>
      <c r="B22" s="299"/>
      <c r="C22" s="88"/>
      <c r="D22" s="89"/>
      <c r="E22" s="302"/>
    </row>
    <row r="23" spans="1:5" ht="15" thickBot="1" x14ac:dyDescent="0.35"/>
    <row r="24" spans="1:5" x14ac:dyDescent="0.3">
      <c r="A24" s="306"/>
      <c r="B24" s="307"/>
      <c r="C24" s="90"/>
      <c r="D24" s="138"/>
      <c r="E24" s="310">
        <f>D24+D25</f>
        <v>0</v>
      </c>
    </row>
    <row r="25" spans="1:5" ht="15" thickBot="1" x14ac:dyDescent="0.35">
      <c r="A25" s="308"/>
      <c r="B25" s="309"/>
      <c r="C25" s="91"/>
      <c r="D25" s="92"/>
      <c r="E25" s="311"/>
    </row>
    <row r="26" spans="1:5" ht="15" thickBot="1" x14ac:dyDescent="0.35"/>
    <row r="27" spans="1:5" ht="30" customHeight="1" x14ac:dyDescent="0.3">
      <c r="C27" s="303" t="s">
        <v>30</v>
      </c>
      <c r="D27" s="304"/>
      <c r="E27" s="93">
        <f>E8+E16+E20+E24</f>
        <v>194513.78</v>
      </c>
    </row>
    <row r="28" spans="1:5" ht="30" customHeight="1" x14ac:dyDescent="0.3">
      <c r="C28" s="94"/>
      <c r="D28" s="95" t="s">
        <v>31</v>
      </c>
      <c r="E28" s="96">
        <f>E27*0.2</f>
        <v>38902.756000000001</v>
      </c>
    </row>
    <row r="29" spans="1:5" ht="15" thickBot="1" x14ac:dyDescent="0.35">
      <c r="C29" s="303" t="s">
        <v>32</v>
      </c>
      <c r="D29" s="304"/>
      <c r="E29" s="97">
        <f>E28+E27</f>
        <v>233416.53599999999</v>
      </c>
    </row>
  </sheetData>
  <mergeCells count="14">
    <mergeCell ref="C27:D27"/>
    <mergeCell ref="C29:D29"/>
    <mergeCell ref="A16:B18"/>
    <mergeCell ref="E16:E18"/>
    <mergeCell ref="A20:B22"/>
    <mergeCell ref="E20:E22"/>
    <mergeCell ref="A24:B25"/>
    <mergeCell ref="E24:E25"/>
    <mergeCell ref="A1:E1"/>
    <mergeCell ref="A4:B6"/>
    <mergeCell ref="C4:E6"/>
    <mergeCell ref="F4:F6"/>
    <mergeCell ref="A8:B14"/>
    <mergeCell ref="E8:E14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23"/>
  <sheetViews>
    <sheetView tabSelected="1" workbookViewId="0">
      <selection activeCell="B22" sqref="B22"/>
    </sheetView>
  </sheetViews>
  <sheetFormatPr baseColWidth="10" defaultRowHeight="14.4" x14ac:dyDescent="0.3"/>
  <cols>
    <col min="1" max="1" width="6.44140625" style="30" customWidth="1"/>
    <col min="2" max="2" width="41.44140625" style="30" customWidth="1"/>
    <col min="3" max="3" width="39" style="30" bestFit="1" customWidth="1"/>
    <col min="4" max="4" width="46.33203125" style="30" customWidth="1"/>
    <col min="5" max="5" width="16.6640625" style="30" customWidth="1"/>
    <col min="6" max="6" width="11.5546875" style="30"/>
    <col min="7" max="7" width="12.77734375" style="30" bestFit="1" customWidth="1"/>
    <col min="8" max="16384" width="11.5546875" style="30"/>
  </cols>
  <sheetData>
    <row r="1" spans="1:7" ht="21" x14ac:dyDescent="0.3">
      <c r="A1" s="316" t="s">
        <v>46</v>
      </c>
      <c r="B1" s="316"/>
      <c r="C1" s="316"/>
      <c r="D1" s="316"/>
      <c r="E1" s="316"/>
    </row>
    <row r="2" spans="1:7" ht="18" x14ac:dyDescent="0.3">
      <c r="A2" s="73" t="s">
        <v>48</v>
      </c>
      <c r="B2" s="74"/>
      <c r="C2" s="75"/>
      <c r="D2" s="75"/>
      <c r="E2" s="76"/>
    </row>
    <row r="3" spans="1:7" ht="18.600000000000001" thickBot="1" x14ac:dyDescent="0.35">
      <c r="A3" s="73"/>
      <c r="B3" s="74"/>
      <c r="C3" s="75"/>
      <c r="D3" s="75"/>
      <c r="E3" s="76"/>
    </row>
    <row r="4" spans="1:7" ht="18.600000000000001" thickBot="1" x14ac:dyDescent="0.35">
      <c r="A4" s="317" t="s">
        <v>30</v>
      </c>
      <c r="B4" s="318"/>
      <c r="C4" s="318"/>
      <c r="D4" s="319">
        <f>'ASSIETTE PI'!E27</f>
        <v>194513.78</v>
      </c>
      <c r="E4" s="320"/>
    </row>
    <row r="5" spans="1:7" ht="18.600000000000001" thickBot="1" x14ac:dyDescent="0.35">
      <c r="A5" s="77"/>
      <c r="B5" s="77"/>
      <c r="C5" s="77"/>
      <c r="D5" s="98"/>
      <c r="E5" s="98"/>
    </row>
    <row r="6" spans="1:7" ht="18.600000000000001" thickBot="1" x14ac:dyDescent="0.35">
      <c r="A6" s="317" t="s">
        <v>34</v>
      </c>
      <c r="B6" s="318"/>
      <c r="C6" s="318"/>
      <c r="D6" s="319">
        <f>'ASSIETTTE TX'!Q100</f>
        <v>1381172</v>
      </c>
      <c r="E6" s="320"/>
    </row>
    <row r="7" spans="1:7" ht="18.600000000000001" thickBot="1" x14ac:dyDescent="0.35">
      <c r="A7" s="76"/>
      <c r="B7" s="76"/>
      <c r="C7" s="76"/>
      <c r="D7" s="99"/>
      <c r="E7" s="99"/>
    </row>
    <row r="8" spans="1:7" ht="18" x14ac:dyDescent="0.3">
      <c r="A8" s="76"/>
      <c r="B8" s="76"/>
      <c r="C8" s="100" t="s">
        <v>35</v>
      </c>
      <c r="D8" s="321">
        <f>D4+D6</f>
        <v>1575685.78</v>
      </c>
      <c r="E8" s="322"/>
      <c r="G8" s="136"/>
    </row>
    <row r="9" spans="1:7" ht="18" x14ac:dyDescent="0.3">
      <c r="A9" s="76"/>
      <c r="B9" s="76"/>
      <c r="C9" s="101" t="s">
        <v>31</v>
      </c>
      <c r="D9" s="312">
        <f>D8*0.2</f>
        <v>315137.15600000002</v>
      </c>
      <c r="E9" s="313"/>
    </row>
    <row r="10" spans="1:7" ht="18.600000000000001" thickBot="1" x14ac:dyDescent="0.4">
      <c r="C10" s="102" t="s">
        <v>36</v>
      </c>
      <c r="D10" s="314">
        <f>D8+D9</f>
        <v>1890822.936</v>
      </c>
      <c r="E10" s="315"/>
    </row>
    <row r="13" spans="1:7" x14ac:dyDescent="0.3">
      <c r="D13" s="103"/>
    </row>
    <row r="16" spans="1:7" ht="21" x14ac:dyDescent="0.4">
      <c r="B16" s="143" t="s">
        <v>47</v>
      </c>
    </row>
    <row r="17" spans="2:4" x14ac:dyDescent="0.3">
      <c r="B17" s="30" t="s">
        <v>41</v>
      </c>
    </row>
    <row r="18" spans="2:4" x14ac:dyDescent="0.3">
      <c r="B18" s="30" t="s">
        <v>43</v>
      </c>
    </row>
    <row r="19" spans="2:4" x14ac:dyDescent="0.3">
      <c r="B19" s="30" t="s">
        <v>42</v>
      </c>
    </row>
    <row r="21" spans="2:4" x14ac:dyDescent="0.3">
      <c r="D21" s="139"/>
    </row>
    <row r="22" spans="2:4" x14ac:dyDescent="0.3">
      <c r="D22" s="139"/>
    </row>
    <row r="23" spans="2:4" x14ac:dyDescent="0.3">
      <c r="D23" s="136"/>
    </row>
  </sheetData>
  <mergeCells count="8">
    <mergeCell ref="D9:E9"/>
    <mergeCell ref="D10:E10"/>
    <mergeCell ref="A1:E1"/>
    <mergeCell ref="A4:C4"/>
    <mergeCell ref="D4:E4"/>
    <mergeCell ref="A6:C6"/>
    <mergeCell ref="D6:E6"/>
    <mergeCell ref="D8:E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ASSIETTTE TX</vt:lpstr>
      <vt:lpstr>ASSIETTE PI</vt:lpstr>
      <vt:lpstr>RECAPITULATIF</vt:lpstr>
    </vt:vector>
  </TitlesOfParts>
  <Company>UPPA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Bruno Cavalli</dc:creator>
  <cp:lastModifiedBy>Alain POUYAU</cp:lastModifiedBy>
  <cp:lastPrinted>2020-07-24T08:44:35Z</cp:lastPrinted>
  <dcterms:created xsi:type="dcterms:W3CDTF">2020-07-02T14:45:25Z</dcterms:created>
  <dcterms:modified xsi:type="dcterms:W3CDTF">2025-09-19T06:58:18Z</dcterms:modified>
</cp:coreProperties>
</file>